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EsteLivro"/>
  <mc:AlternateContent xmlns:mc="http://schemas.openxmlformats.org/markup-compatibility/2006">
    <mc:Choice Requires="x15">
      <x15ac:absPath xmlns:x15ac="http://schemas.microsoft.com/office/spreadsheetml/2010/11/ac" url="Z:\DS\DAE\PART\COVID\Regulamento Compensações\Final\PÓS_CONSULTA PUBLICA\"/>
    </mc:Choice>
  </mc:AlternateContent>
  <xr:revisionPtr revIDLastSave="0" documentId="13_ncr:1_{691B65ED-D430-4CED-8E68-436E6C1BEBF2}" xr6:coauthVersionLast="44" xr6:coauthVersionMax="44" xr10:uidLastSave="{00000000-0000-0000-0000-000000000000}"/>
  <bookViews>
    <workbookView xWindow="20370" yWindow="-4305" windowWidth="25440" windowHeight="15390" activeTab="3" xr2:uid="{00000000-000D-0000-FFFF-FFFF00000000}"/>
  </bookViews>
  <sheets>
    <sheet name="0.Índice" sheetId="12" r:id="rId1"/>
    <sheet name="1.Identificação" sheetId="13" r:id="rId2"/>
    <sheet name="2.a.Atividade_1semestre" sheetId="8" r:id="rId3"/>
    <sheet name="2.b.Atividade_2 semestre" sheetId="24" r:id="rId4"/>
    <sheet name="3.a.Dem_Res" sheetId="21" r:id="rId5"/>
    <sheet name="3.b.Balanço" sheetId="22" r:id="rId6"/>
    <sheet name="4.Definições" sheetId="23" r:id="rId7"/>
  </sheets>
  <externalReferences>
    <externalReference r:id="rId8"/>
    <externalReference r:id="rId9"/>
  </externalReferences>
  <definedNames>
    <definedName name="_Key1" localSheetId="5" hidden="1">#REF!</definedName>
    <definedName name="_Key1" hidden="1">#REF!</definedName>
    <definedName name="_Order1" hidden="1">255</definedName>
    <definedName name="_Sort" localSheetId="5" hidden="1">#REF!</definedName>
    <definedName name="_Sort" hidden="1">#REF!</definedName>
    <definedName name="B" localSheetId="5" hidden="1">#REF!</definedName>
    <definedName name="B" hidden="1">#REF!</definedName>
    <definedName name="BLPH1" localSheetId="5" hidden="1">[1]BEI!#REF!</definedName>
    <definedName name="BLPH1" hidden="1">[2]BEI!#REF!</definedName>
    <definedName name="edia3" localSheetId="5" hidden="1">#REF!</definedName>
    <definedName name="edia3" hidden="1">#REF!</definedName>
    <definedName name="p" localSheetId="5" hidden="1">#REF!</definedName>
    <definedName name="p" hidden="1">#REF!</definedName>
    <definedName name="Print_Area" localSheetId="0">'0.Índice'!$A$1:$E$61</definedName>
    <definedName name="Print_Area" localSheetId="4">'3.a.Dem_Res'!$A$1:$M$33</definedName>
    <definedName name="STCP" localSheetId="5" hidden="1">#REF!</definedName>
    <definedName name="STCP" hidden="1">#REF!</definedName>
    <definedName name="ww" localSheetId="5" hidden="1">#REF!</definedName>
    <definedName name="ww" hidden="1">#REF!</definedName>
    <definedName name="z" localSheetId="5" hidden="1">#REF!</definedName>
    <definedName name="z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465" i="8" l="1"/>
  <c r="Z482" i="24"/>
  <c r="Z478" i="24"/>
  <c r="Z474" i="24"/>
  <c r="Z470" i="24"/>
  <c r="AF457" i="24"/>
  <c r="AG481" i="24"/>
  <c r="AF481" i="24"/>
  <c r="AE481" i="24"/>
  <c r="AD481" i="24"/>
  <c r="AC481" i="24"/>
  <c r="AB481" i="24"/>
  <c r="AG477" i="24"/>
  <c r="AF477" i="24"/>
  <c r="AE477" i="24"/>
  <c r="AD477" i="24"/>
  <c r="AC477" i="24"/>
  <c r="AB477" i="24"/>
  <c r="AG473" i="24"/>
  <c r="AF473" i="24"/>
  <c r="AE473" i="24"/>
  <c r="AD473" i="24"/>
  <c r="AC473" i="24"/>
  <c r="AB473" i="24"/>
  <c r="AG469" i="24"/>
  <c r="AF469" i="24"/>
  <c r="AE469" i="24"/>
  <c r="AD469" i="24"/>
  <c r="AC469" i="24"/>
  <c r="AB469" i="24"/>
  <c r="AG465" i="24"/>
  <c r="AF465" i="24"/>
  <c r="AE465" i="24"/>
  <c r="AD465" i="24"/>
  <c r="AC465" i="24"/>
  <c r="AB465" i="24"/>
  <c r="AG460" i="24"/>
  <c r="AF460" i="24"/>
  <c r="AE460" i="24"/>
  <c r="AD460" i="24"/>
  <c r="AC460" i="24"/>
  <c r="AB460" i="24"/>
  <c r="AG459" i="24"/>
  <c r="AF459" i="24"/>
  <c r="AE459" i="24"/>
  <c r="AD459" i="24"/>
  <c r="AC459" i="24"/>
  <c r="AB459" i="24"/>
  <c r="AG458" i="24"/>
  <c r="AF458" i="24"/>
  <c r="AE458" i="24"/>
  <c r="AD458" i="24"/>
  <c r="AC458" i="24"/>
  <c r="AB458" i="24"/>
  <c r="AG457" i="24"/>
  <c r="AE457" i="24"/>
  <c r="AD457" i="24"/>
  <c r="AC457" i="24"/>
  <c r="AB457" i="24"/>
  <c r="AG456" i="24"/>
  <c r="AF456" i="24"/>
  <c r="AE456" i="24"/>
  <c r="AD456" i="24"/>
  <c r="AC456" i="24"/>
  <c r="AB456" i="24"/>
  <c r="AG455" i="24"/>
  <c r="AF455" i="24"/>
  <c r="AE455" i="24"/>
  <c r="AD455" i="24"/>
  <c r="AC455" i="24"/>
  <c r="AB455" i="24"/>
  <c r="AG453" i="24"/>
  <c r="AF453" i="24"/>
  <c r="AE453" i="24"/>
  <c r="AD453" i="24"/>
  <c r="AC453" i="24"/>
  <c r="AB453" i="24"/>
  <c r="AG452" i="24"/>
  <c r="AF452" i="24"/>
  <c r="AE452" i="24"/>
  <c r="AD452" i="24"/>
  <c r="AC452" i="24"/>
  <c r="AB452" i="24"/>
  <c r="AG451" i="24"/>
  <c r="AF451" i="24"/>
  <c r="AE451" i="24"/>
  <c r="AD451" i="24"/>
  <c r="AC451" i="24"/>
  <c r="AB451" i="24"/>
  <c r="AG450" i="24"/>
  <c r="AF450" i="24"/>
  <c r="AE450" i="24"/>
  <c r="AD450" i="24"/>
  <c r="AC450" i="24"/>
  <c r="AB450" i="24"/>
  <c r="AG449" i="24"/>
  <c r="AF449" i="24"/>
  <c r="AE449" i="24"/>
  <c r="AD449" i="24"/>
  <c r="AC449" i="24"/>
  <c r="AB449" i="24"/>
  <c r="AG448" i="24"/>
  <c r="AF448" i="24"/>
  <c r="AE448" i="24"/>
  <c r="AD448" i="24"/>
  <c r="AC448" i="24"/>
  <c r="AB448" i="24"/>
  <c r="AG445" i="24"/>
  <c r="AF445" i="24"/>
  <c r="AE445" i="24"/>
  <c r="AD445" i="24"/>
  <c r="AC445" i="24"/>
  <c r="AB445" i="24"/>
  <c r="AG444" i="24"/>
  <c r="AF444" i="24"/>
  <c r="AE444" i="24"/>
  <c r="AD444" i="24"/>
  <c r="AC444" i="24"/>
  <c r="AB444" i="24"/>
  <c r="AG443" i="24"/>
  <c r="AF443" i="24"/>
  <c r="AE443" i="24"/>
  <c r="AD443" i="24"/>
  <c r="AC443" i="24"/>
  <c r="AB443" i="24"/>
  <c r="AG442" i="24"/>
  <c r="AF442" i="24"/>
  <c r="AE442" i="24"/>
  <c r="AD442" i="24"/>
  <c r="AC442" i="24"/>
  <c r="AB442" i="24"/>
  <c r="AG441" i="24"/>
  <c r="AF441" i="24"/>
  <c r="AE441" i="24"/>
  <c r="AD441" i="24"/>
  <c r="AC441" i="24"/>
  <c r="AB441" i="24"/>
  <c r="AG440" i="24"/>
  <c r="AF440" i="24"/>
  <c r="AE440" i="24"/>
  <c r="AD440" i="24"/>
  <c r="AC440" i="24"/>
  <c r="AB440" i="24"/>
  <c r="AG437" i="24"/>
  <c r="AF437" i="24"/>
  <c r="AE437" i="24"/>
  <c r="AD437" i="24"/>
  <c r="AC437" i="24"/>
  <c r="AB437" i="24"/>
  <c r="AG436" i="24"/>
  <c r="AF436" i="24"/>
  <c r="AE436" i="24"/>
  <c r="AD436" i="24"/>
  <c r="AC436" i="24"/>
  <c r="AB436" i="24"/>
  <c r="AG435" i="24"/>
  <c r="AF435" i="24"/>
  <c r="AE435" i="24"/>
  <c r="AD435" i="24"/>
  <c r="AC435" i="24"/>
  <c r="AB435" i="24"/>
  <c r="AG434" i="24"/>
  <c r="AF434" i="24"/>
  <c r="AE434" i="24"/>
  <c r="AD434" i="24"/>
  <c r="AC434" i="24"/>
  <c r="AB434" i="24"/>
  <c r="AG433" i="24"/>
  <c r="AF433" i="24"/>
  <c r="AE433" i="24"/>
  <c r="AD433" i="24"/>
  <c r="AC433" i="24"/>
  <c r="AB433" i="24"/>
  <c r="AG432" i="24"/>
  <c r="AF432" i="24"/>
  <c r="AE432" i="24"/>
  <c r="AD432" i="24"/>
  <c r="AC432" i="24"/>
  <c r="AB432" i="24"/>
  <c r="AG429" i="24"/>
  <c r="AF429" i="24"/>
  <c r="AE429" i="24"/>
  <c r="AD429" i="24"/>
  <c r="AC429" i="24"/>
  <c r="AB429" i="24"/>
  <c r="AG428" i="24"/>
  <c r="AF428" i="24"/>
  <c r="AE428" i="24"/>
  <c r="AD428" i="24"/>
  <c r="AC428" i="24"/>
  <c r="AB428" i="24"/>
  <c r="AG427" i="24"/>
  <c r="AF427" i="24"/>
  <c r="AE427" i="24"/>
  <c r="AD427" i="24"/>
  <c r="AC427" i="24"/>
  <c r="AB427" i="24"/>
  <c r="AG426" i="24"/>
  <c r="AF426" i="24"/>
  <c r="AE426" i="24"/>
  <c r="AD426" i="24"/>
  <c r="AC426" i="24"/>
  <c r="AB426" i="24"/>
  <c r="AG425" i="24"/>
  <c r="AF425" i="24"/>
  <c r="AE425" i="24"/>
  <c r="AD425" i="24"/>
  <c r="AC425" i="24"/>
  <c r="AB425" i="24"/>
  <c r="AG424" i="24"/>
  <c r="AF424" i="24"/>
  <c r="AE424" i="24"/>
  <c r="AD424" i="24"/>
  <c r="AC424" i="24"/>
  <c r="AB424" i="24"/>
  <c r="AG421" i="24"/>
  <c r="AF421" i="24"/>
  <c r="AE421" i="24"/>
  <c r="AD421" i="24"/>
  <c r="AC421" i="24"/>
  <c r="AB421" i="24"/>
  <c r="AG420" i="24"/>
  <c r="AF420" i="24"/>
  <c r="AE420" i="24"/>
  <c r="AD420" i="24"/>
  <c r="AC420" i="24"/>
  <c r="AB420" i="24"/>
  <c r="AG419" i="24"/>
  <c r="AF419" i="24"/>
  <c r="AE419" i="24"/>
  <c r="AD419" i="24"/>
  <c r="AC419" i="24"/>
  <c r="AB419" i="24"/>
  <c r="AG418" i="24"/>
  <c r="AF418" i="24"/>
  <c r="AE418" i="24"/>
  <c r="AD418" i="24"/>
  <c r="AC418" i="24"/>
  <c r="AB418" i="24"/>
  <c r="AG416" i="24"/>
  <c r="AF416" i="24"/>
  <c r="AE416" i="24"/>
  <c r="AD416" i="24"/>
  <c r="AC416" i="24"/>
  <c r="AB416" i="24"/>
  <c r="AG415" i="24"/>
  <c r="AF415" i="24"/>
  <c r="AE415" i="24"/>
  <c r="AD415" i="24"/>
  <c r="AC415" i="24"/>
  <c r="AB415" i="24"/>
  <c r="AG414" i="24"/>
  <c r="AF414" i="24"/>
  <c r="AE414" i="24"/>
  <c r="AD414" i="24"/>
  <c r="AC414" i="24"/>
  <c r="AB414" i="24"/>
  <c r="AG410" i="24"/>
  <c r="AF410" i="24"/>
  <c r="AE410" i="24"/>
  <c r="AD410" i="24"/>
  <c r="AC410" i="24"/>
  <c r="AB410" i="24"/>
  <c r="AG409" i="24"/>
  <c r="AF409" i="24"/>
  <c r="AE409" i="24"/>
  <c r="AD409" i="24"/>
  <c r="AC409" i="24"/>
  <c r="AB409" i="24"/>
  <c r="AG406" i="24"/>
  <c r="AF406" i="24"/>
  <c r="AE406" i="24"/>
  <c r="AD406" i="24"/>
  <c r="AC406" i="24"/>
  <c r="AB406" i="24"/>
  <c r="AG405" i="24"/>
  <c r="AF405" i="24"/>
  <c r="AE405" i="24"/>
  <c r="AD405" i="24"/>
  <c r="AC405" i="24"/>
  <c r="AB405" i="24"/>
  <c r="AG404" i="24"/>
  <c r="AF404" i="24"/>
  <c r="AE404" i="24"/>
  <c r="AD404" i="24"/>
  <c r="AC404" i="24"/>
  <c r="AB404" i="24"/>
  <c r="AG403" i="24"/>
  <c r="AF403" i="24"/>
  <c r="AE403" i="24"/>
  <c r="AD403" i="24"/>
  <c r="AC403" i="24"/>
  <c r="AB403" i="24"/>
  <c r="AG402" i="24"/>
  <c r="AF402" i="24"/>
  <c r="AE402" i="24"/>
  <c r="AD402" i="24"/>
  <c r="AC402" i="24"/>
  <c r="AB402" i="24"/>
  <c r="AG400" i="24"/>
  <c r="AF400" i="24"/>
  <c r="AE400" i="24"/>
  <c r="AD400" i="24"/>
  <c r="AC400" i="24"/>
  <c r="AB400" i="24"/>
  <c r="AG399" i="24"/>
  <c r="AF399" i="24"/>
  <c r="AE399" i="24"/>
  <c r="AD399" i="24"/>
  <c r="AC399" i="24"/>
  <c r="AB399" i="24"/>
  <c r="AG395" i="24"/>
  <c r="AF395" i="24"/>
  <c r="AE395" i="24"/>
  <c r="AD395" i="24"/>
  <c r="AC395" i="24"/>
  <c r="AB395" i="24"/>
  <c r="AG394" i="24"/>
  <c r="AF394" i="24"/>
  <c r="AE394" i="24"/>
  <c r="AD394" i="24"/>
  <c r="AC394" i="24"/>
  <c r="AB394" i="24"/>
  <c r="AG393" i="24"/>
  <c r="AF393" i="24"/>
  <c r="AE393" i="24"/>
  <c r="AD393" i="24"/>
  <c r="AC393" i="24"/>
  <c r="AB393" i="24"/>
  <c r="AG392" i="24"/>
  <c r="AF392" i="24"/>
  <c r="AE392" i="24"/>
  <c r="AD392" i="24"/>
  <c r="AC392" i="24"/>
  <c r="AB392" i="24"/>
  <c r="AG391" i="24"/>
  <c r="AF391" i="24"/>
  <c r="AE391" i="24"/>
  <c r="AD391" i="24"/>
  <c r="AC391" i="24"/>
  <c r="AB391" i="24"/>
  <c r="AG389" i="24"/>
  <c r="AF389" i="24"/>
  <c r="AE389" i="24"/>
  <c r="AD389" i="24"/>
  <c r="AC389" i="24"/>
  <c r="AB389" i="24"/>
  <c r="AG388" i="24"/>
  <c r="AF388" i="24"/>
  <c r="AE388" i="24"/>
  <c r="AD388" i="24"/>
  <c r="AC388" i="24"/>
  <c r="AB388" i="24"/>
  <c r="AG387" i="24"/>
  <c r="AF387" i="24"/>
  <c r="AE387" i="24"/>
  <c r="AD387" i="24"/>
  <c r="AC387" i="24"/>
  <c r="AB387" i="24"/>
  <c r="AG386" i="24"/>
  <c r="AF386" i="24"/>
  <c r="AE386" i="24"/>
  <c r="AD386" i="24"/>
  <c r="AC386" i="24"/>
  <c r="AB386" i="24"/>
  <c r="AG384" i="24"/>
  <c r="AF384" i="24"/>
  <c r="AE384" i="24"/>
  <c r="AD384" i="24"/>
  <c r="AC384" i="24"/>
  <c r="AB384" i="24"/>
  <c r="AG383" i="24"/>
  <c r="AF383" i="24"/>
  <c r="AE383" i="24"/>
  <c r="AD383" i="24"/>
  <c r="AC383" i="24"/>
  <c r="AB383" i="24"/>
  <c r="AG382" i="24"/>
  <c r="AF382" i="24"/>
  <c r="AE382" i="24"/>
  <c r="AD382" i="24"/>
  <c r="AC382" i="24"/>
  <c r="AB382" i="24"/>
  <c r="AG381" i="24"/>
  <c r="AF381" i="24"/>
  <c r="AE381" i="24"/>
  <c r="AD381" i="24"/>
  <c r="AC381" i="24"/>
  <c r="AB381" i="24"/>
  <c r="AG379" i="24"/>
  <c r="AF379" i="24"/>
  <c r="AE379" i="24"/>
  <c r="AD379" i="24"/>
  <c r="AC379" i="24"/>
  <c r="AB379" i="24"/>
  <c r="AG378" i="24"/>
  <c r="AF378" i="24"/>
  <c r="AE378" i="24"/>
  <c r="AD378" i="24"/>
  <c r="AC378" i="24"/>
  <c r="AB378" i="24"/>
  <c r="AG377" i="24"/>
  <c r="AF377" i="24"/>
  <c r="AE377" i="24"/>
  <c r="AD377" i="24"/>
  <c r="AC377" i="24"/>
  <c r="AB377" i="24"/>
  <c r="AG376" i="24"/>
  <c r="AF376" i="24"/>
  <c r="AE376" i="24"/>
  <c r="AD376" i="24"/>
  <c r="AC376" i="24"/>
  <c r="AB376" i="24"/>
  <c r="AG372" i="24"/>
  <c r="AF372" i="24"/>
  <c r="AE372" i="24"/>
  <c r="AD372" i="24"/>
  <c r="AC372" i="24"/>
  <c r="AB372" i="24"/>
  <c r="AG371" i="24"/>
  <c r="AF371" i="24"/>
  <c r="AE371" i="24"/>
  <c r="AD371" i="24"/>
  <c r="AC371" i="24"/>
  <c r="AB371" i="24"/>
  <c r="AG370" i="24"/>
  <c r="AF370" i="24"/>
  <c r="AE370" i="24"/>
  <c r="AD370" i="24"/>
  <c r="AC370" i="24"/>
  <c r="AB370" i="24"/>
  <c r="AG369" i="24"/>
  <c r="AF369" i="24"/>
  <c r="AE369" i="24"/>
  <c r="AD369" i="24"/>
  <c r="AC369" i="24"/>
  <c r="AB369" i="24"/>
  <c r="AG368" i="24"/>
  <c r="AF368" i="24"/>
  <c r="AE368" i="24"/>
  <c r="AD368" i="24"/>
  <c r="AC368" i="24"/>
  <c r="AB368" i="24"/>
  <c r="AG366" i="24"/>
  <c r="AF366" i="24"/>
  <c r="AE366" i="24"/>
  <c r="AD366" i="24"/>
  <c r="AC366" i="24"/>
  <c r="AB366" i="24"/>
  <c r="AG365" i="24"/>
  <c r="AF365" i="24"/>
  <c r="AE365" i="24"/>
  <c r="AD365" i="24"/>
  <c r="AC365" i="24"/>
  <c r="AB365" i="24"/>
  <c r="AG364" i="24"/>
  <c r="AF364" i="24"/>
  <c r="AE364" i="24"/>
  <c r="AD364" i="24"/>
  <c r="AC364" i="24"/>
  <c r="AB364" i="24"/>
  <c r="AG360" i="24"/>
  <c r="AF360" i="24"/>
  <c r="AE360" i="24"/>
  <c r="AD360" i="24"/>
  <c r="AC360" i="24"/>
  <c r="AB360" i="24"/>
  <c r="AG359" i="24"/>
  <c r="AF359" i="24"/>
  <c r="AE359" i="24"/>
  <c r="AD359" i="24"/>
  <c r="AC359" i="24"/>
  <c r="AB359" i="24"/>
  <c r="AG357" i="24"/>
  <c r="AF357" i="24"/>
  <c r="AE357" i="24"/>
  <c r="AD357" i="24"/>
  <c r="AC357" i="24"/>
  <c r="AB357" i="24"/>
  <c r="AG356" i="24"/>
  <c r="AF356" i="24"/>
  <c r="AE356" i="24"/>
  <c r="AD356" i="24"/>
  <c r="AC356" i="24"/>
  <c r="AB356" i="24"/>
  <c r="AG355" i="24"/>
  <c r="AF355" i="24"/>
  <c r="AE355" i="24"/>
  <c r="AD355" i="24"/>
  <c r="AC355" i="24"/>
  <c r="AB355" i="24"/>
  <c r="AG353" i="24"/>
  <c r="AF353" i="24"/>
  <c r="AE353" i="24"/>
  <c r="AD353" i="24"/>
  <c r="AC353" i="24"/>
  <c r="AB353" i="24"/>
  <c r="AG352" i="24"/>
  <c r="AF352" i="24"/>
  <c r="AE352" i="24"/>
  <c r="AD352" i="24"/>
  <c r="AC352" i="24"/>
  <c r="AB352" i="24"/>
  <c r="AG351" i="24"/>
  <c r="AF351" i="24"/>
  <c r="AE351" i="24"/>
  <c r="AD351" i="24"/>
  <c r="AC351" i="24"/>
  <c r="AB351" i="24"/>
  <c r="AG350" i="24"/>
  <c r="AF350" i="24"/>
  <c r="AE350" i="24"/>
  <c r="AD350" i="24"/>
  <c r="AC350" i="24"/>
  <c r="AB350" i="24"/>
  <c r="AG349" i="24"/>
  <c r="AF349" i="24"/>
  <c r="AE349" i="24"/>
  <c r="AD349" i="24"/>
  <c r="AC349" i="24"/>
  <c r="AB349" i="24"/>
  <c r="AG348" i="24"/>
  <c r="AF348" i="24"/>
  <c r="AE348" i="24"/>
  <c r="AD348" i="24"/>
  <c r="AC348" i="24"/>
  <c r="AB348" i="24"/>
  <c r="AG346" i="24"/>
  <c r="AF346" i="24"/>
  <c r="AE346" i="24"/>
  <c r="AD346" i="24"/>
  <c r="AC346" i="24"/>
  <c r="AB346" i="24"/>
  <c r="AG345" i="24"/>
  <c r="AF345" i="24"/>
  <c r="AE345" i="24"/>
  <c r="AD345" i="24"/>
  <c r="AC345" i="24"/>
  <c r="AB345" i="24"/>
  <c r="AG344" i="24"/>
  <c r="AF344" i="24"/>
  <c r="AE344" i="24"/>
  <c r="AD344" i="24"/>
  <c r="AC344" i="24"/>
  <c r="AB344" i="24"/>
  <c r="AG343" i="24"/>
  <c r="AF343" i="24"/>
  <c r="AE343" i="24"/>
  <c r="AD343" i="24"/>
  <c r="AC343" i="24"/>
  <c r="AB343" i="24"/>
  <c r="AG342" i="24"/>
  <c r="AF342" i="24"/>
  <c r="AE342" i="24"/>
  <c r="AD342" i="24"/>
  <c r="AC342" i="24"/>
  <c r="AB342" i="24"/>
  <c r="AG341" i="24"/>
  <c r="AF341" i="24"/>
  <c r="AE341" i="24"/>
  <c r="AD341" i="24"/>
  <c r="AC341" i="24"/>
  <c r="AB341" i="24"/>
  <c r="AG340" i="24"/>
  <c r="AF340" i="24"/>
  <c r="AE340" i="24"/>
  <c r="AD340" i="24"/>
  <c r="AC340" i="24"/>
  <c r="AB340" i="24"/>
  <c r="AG339" i="24"/>
  <c r="AF339" i="24"/>
  <c r="AE339" i="24"/>
  <c r="AD339" i="24"/>
  <c r="AC339" i="24"/>
  <c r="AB339" i="24"/>
  <c r="AG338" i="24"/>
  <c r="AF338" i="24"/>
  <c r="AE338" i="24"/>
  <c r="AD338" i="24"/>
  <c r="AC338" i="24"/>
  <c r="AB338" i="24"/>
  <c r="AG334" i="24"/>
  <c r="AF334" i="24"/>
  <c r="AE334" i="24"/>
  <c r="AD334" i="24"/>
  <c r="AC334" i="24"/>
  <c r="AB334" i="24"/>
  <c r="AG333" i="24"/>
  <c r="AF333" i="24"/>
  <c r="AE333" i="24"/>
  <c r="AD333" i="24"/>
  <c r="AC333" i="24"/>
  <c r="AB333" i="24"/>
  <c r="AG332" i="24"/>
  <c r="AF332" i="24"/>
  <c r="AE332" i="24"/>
  <c r="AD332" i="24"/>
  <c r="AC332" i="24"/>
  <c r="AB332" i="24"/>
  <c r="AG331" i="24"/>
  <c r="AF331" i="24"/>
  <c r="AE331" i="24"/>
  <c r="AD331" i="24"/>
  <c r="AC331" i="24"/>
  <c r="AB331" i="24"/>
  <c r="AG330" i="24"/>
  <c r="AF330" i="24"/>
  <c r="AE330" i="24"/>
  <c r="AD330" i="24"/>
  <c r="AC330" i="24"/>
  <c r="AB330" i="24"/>
  <c r="AG328" i="24"/>
  <c r="AF328" i="24"/>
  <c r="AE328" i="24"/>
  <c r="AD328" i="24"/>
  <c r="AC328" i="24"/>
  <c r="AB328" i="24"/>
  <c r="AG327" i="24"/>
  <c r="AF327" i="24"/>
  <c r="AE327" i="24"/>
  <c r="AD327" i="24"/>
  <c r="AC327" i="24"/>
  <c r="AB327" i="24"/>
  <c r="AG326" i="24"/>
  <c r="AF326" i="24"/>
  <c r="AE326" i="24"/>
  <c r="AD326" i="24"/>
  <c r="AC326" i="24"/>
  <c r="AB326" i="24"/>
  <c r="AG322" i="24"/>
  <c r="AF322" i="24"/>
  <c r="AE322" i="24"/>
  <c r="AD322" i="24"/>
  <c r="AC322" i="24"/>
  <c r="AB322" i="24"/>
  <c r="AG321" i="24"/>
  <c r="AF321" i="24"/>
  <c r="AE321" i="24"/>
  <c r="AD321" i="24"/>
  <c r="AC321" i="24"/>
  <c r="AB321" i="24"/>
  <c r="AG319" i="24"/>
  <c r="AF319" i="24"/>
  <c r="AE319" i="24"/>
  <c r="AD319" i="24"/>
  <c r="AC319" i="24"/>
  <c r="AB319" i="24"/>
  <c r="AG318" i="24"/>
  <c r="AF318" i="24"/>
  <c r="AE318" i="24"/>
  <c r="AD318" i="24"/>
  <c r="AC318" i="24"/>
  <c r="AB318" i="24"/>
  <c r="AG317" i="24"/>
  <c r="AF317" i="24"/>
  <c r="AE317" i="24"/>
  <c r="AD317" i="24"/>
  <c r="AC317" i="24"/>
  <c r="AB317" i="24"/>
  <c r="AG315" i="24"/>
  <c r="AF315" i="24"/>
  <c r="AE315" i="24"/>
  <c r="AD315" i="24"/>
  <c r="AC315" i="24"/>
  <c r="AB315" i="24"/>
  <c r="AG314" i="24"/>
  <c r="AF314" i="24"/>
  <c r="AE314" i="24"/>
  <c r="AD314" i="24"/>
  <c r="AC314" i="24"/>
  <c r="AB314" i="24"/>
  <c r="AG313" i="24"/>
  <c r="AF313" i="24"/>
  <c r="AE313" i="24"/>
  <c r="AD313" i="24"/>
  <c r="AC313" i="24"/>
  <c r="AB313" i="24"/>
  <c r="AG312" i="24"/>
  <c r="AF312" i="24"/>
  <c r="AE312" i="24"/>
  <c r="AD312" i="24"/>
  <c r="AC312" i="24"/>
  <c r="AB312" i="24"/>
  <c r="AG311" i="24"/>
  <c r="AF311" i="24"/>
  <c r="AE311" i="24"/>
  <c r="AD311" i="24"/>
  <c r="AC311" i="24"/>
  <c r="AB311" i="24"/>
  <c r="AG310" i="24"/>
  <c r="AF310" i="24"/>
  <c r="AE310" i="24"/>
  <c r="AD310" i="24"/>
  <c r="AC310" i="24"/>
  <c r="AB310" i="24"/>
  <c r="AG308" i="24"/>
  <c r="AF308" i="24"/>
  <c r="AE308" i="24"/>
  <c r="AD308" i="24"/>
  <c r="AC308" i="24"/>
  <c r="AB308" i="24"/>
  <c r="AG307" i="24"/>
  <c r="AF307" i="24"/>
  <c r="AE307" i="24"/>
  <c r="AD307" i="24"/>
  <c r="AC307" i="24"/>
  <c r="AB307" i="24"/>
  <c r="AG306" i="24"/>
  <c r="AF306" i="24"/>
  <c r="AE306" i="24"/>
  <c r="AD306" i="24"/>
  <c r="AC306" i="24"/>
  <c r="AB306" i="24"/>
  <c r="AG305" i="24"/>
  <c r="AF305" i="24"/>
  <c r="AE305" i="24"/>
  <c r="AD305" i="24"/>
  <c r="AC305" i="24"/>
  <c r="AB305" i="24"/>
  <c r="AG304" i="24"/>
  <c r="AF304" i="24"/>
  <c r="AE304" i="24"/>
  <c r="AD304" i="24"/>
  <c r="AC304" i="24"/>
  <c r="AB304" i="24"/>
  <c r="AG303" i="24"/>
  <c r="AF303" i="24"/>
  <c r="AE303" i="24"/>
  <c r="AD303" i="24"/>
  <c r="AC303" i="24"/>
  <c r="AB303" i="24"/>
  <c r="AG302" i="24"/>
  <c r="AF302" i="24"/>
  <c r="AE302" i="24"/>
  <c r="AD302" i="24"/>
  <c r="AC302" i="24"/>
  <c r="AB302" i="24"/>
  <c r="AG301" i="24"/>
  <c r="AF301" i="24"/>
  <c r="AE301" i="24"/>
  <c r="AD301" i="24"/>
  <c r="AC301" i="24"/>
  <c r="AB301" i="24"/>
  <c r="AG300" i="24"/>
  <c r="AF300" i="24"/>
  <c r="AE300" i="24"/>
  <c r="AD300" i="24"/>
  <c r="AC300" i="24"/>
  <c r="AB300" i="24"/>
  <c r="AG295" i="24"/>
  <c r="AF295" i="24"/>
  <c r="AE295" i="24"/>
  <c r="AD295" i="24"/>
  <c r="AC295" i="24"/>
  <c r="AB295" i="24"/>
  <c r="AG294" i="24"/>
  <c r="AF294" i="24"/>
  <c r="AE294" i="24"/>
  <c r="AD294" i="24"/>
  <c r="AC294" i="24"/>
  <c r="AB294" i="24"/>
  <c r="AG293" i="24"/>
  <c r="AF293" i="24"/>
  <c r="AE293" i="24"/>
  <c r="AD293" i="24"/>
  <c r="AC293" i="24"/>
  <c r="AB293" i="24"/>
  <c r="AG292" i="24"/>
  <c r="AF292" i="24"/>
  <c r="AE292" i="24"/>
  <c r="AD292" i="24"/>
  <c r="AC292" i="24"/>
  <c r="AB292" i="24"/>
  <c r="AG291" i="24"/>
  <c r="AF291" i="24"/>
  <c r="AE291" i="24"/>
  <c r="AD291" i="24"/>
  <c r="AC291" i="24"/>
  <c r="AB291" i="24"/>
  <c r="AG289" i="24"/>
  <c r="AF289" i="24"/>
  <c r="AE289" i="24"/>
  <c r="AD289" i="24"/>
  <c r="AC289" i="24"/>
  <c r="AB289" i="24"/>
  <c r="AG288" i="24"/>
  <c r="AF288" i="24"/>
  <c r="AE288" i="24"/>
  <c r="AD288" i="24"/>
  <c r="AC288" i="24"/>
  <c r="AB288" i="24"/>
  <c r="AG287" i="24"/>
  <c r="AF287" i="24"/>
  <c r="AE287" i="24"/>
  <c r="AD287" i="24"/>
  <c r="AC287" i="24"/>
  <c r="AB287" i="24"/>
  <c r="AG283" i="24"/>
  <c r="AF283" i="24"/>
  <c r="AE283" i="24"/>
  <c r="AD283" i="24"/>
  <c r="AC283" i="24"/>
  <c r="AB283" i="24"/>
  <c r="AG282" i="24"/>
  <c r="AF282" i="24"/>
  <c r="AE282" i="24"/>
  <c r="AD282" i="24"/>
  <c r="AC282" i="24"/>
  <c r="AB282" i="24"/>
  <c r="AG280" i="24"/>
  <c r="AF280" i="24"/>
  <c r="AE280" i="24"/>
  <c r="AD280" i="24"/>
  <c r="AC280" i="24"/>
  <c r="AB280" i="24"/>
  <c r="AG279" i="24"/>
  <c r="AF279" i="24"/>
  <c r="AE279" i="24"/>
  <c r="AD279" i="24"/>
  <c r="AC279" i="24"/>
  <c r="AB279" i="24"/>
  <c r="AG278" i="24"/>
  <c r="AF278" i="24"/>
  <c r="AE278" i="24"/>
  <c r="AD278" i="24"/>
  <c r="AC278" i="24"/>
  <c r="AB278" i="24"/>
  <c r="AG276" i="24"/>
  <c r="AF276" i="24"/>
  <c r="AE276" i="24"/>
  <c r="AD276" i="24"/>
  <c r="AC276" i="24"/>
  <c r="AB276" i="24"/>
  <c r="AG275" i="24"/>
  <c r="AF275" i="24"/>
  <c r="AE275" i="24"/>
  <c r="AD275" i="24"/>
  <c r="AC275" i="24"/>
  <c r="AB275" i="24"/>
  <c r="AG274" i="24"/>
  <c r="AF274" i="24"/>
  <c r="AE274" i="24"/>
  <c r="AD274" i="24"/>
  <c r="AC274" i="24"/>
  <c r="AB274" i="24"/>
  <c r="AG273" i="24"/>
  <c r="AF273" i="24"/>
  <c r="AE273" i="24"/>
  <c r="AD273" i="24"/>
  <c r="AC273" i="24"/>
  <c r="AB273" i="24"/>
  <c r="AG272" i="24"/>
  <c r="AF272" i="24"/>
  <c r="AE272" i="24"/>
  <c r="AD272" i="24"/>
  <c r="AC272" i="24"/>
  <c r="AB272" i="24"/>
  <c r="AG271" i="24"/>
  <c r="AF271" i="24"/>
  <c r="AE271" i="24"/>
  <c r="AD271" i="24"/>
  <c r="AC271" i="24"/>
  <c r="AB271" i="24"/>
  <c r="AG269" i="24"/>
  <c r="AF269" i="24"/>
  <c r="AE269" i="24"/>
  <c r="AD269" i="24"/>
  <c r="AC269" i="24"/>
  <c r="AB269" i="24"/>
  <c r="AG268" i="24"/>
  <c r="AF268" i="24"/>
  <c r="AE268" i="24"/>
  <c r="AD268" i="24"/>
  <c r="AC268" i="24"/>
  <c r="AB268" i="24"/>
  <c r="AG267" i="24"/>
  <c r="AF267" i="24"/>
  <c r="AE267" i="24"/>
  <c r="AD267" i="24"/>
  <c r="AC267" i="24"/>
  <c r="AB267" i="24"/>
  <c r="AG266" i="24"/>
  <c r="AF266" i="24"/>
  <c r="AE266" i="24"/>
  <c r="AD266" i="24"/>
  <c r="AC266" i="24"/>
  <c r="AB266" i="24"/>
  <c r="AG265" i="24"/>
  <c r="AF265" i="24"/>
  <c r="AE265" i="24"/>
  <c r="AD265" i="24"/>
  <c r="AC265" i="24"/>
  <c r="AB265" i="24"/>
  <c r="AG264" i="24"/>
  <c r="AF264" i="24"/>
  <c r="AE264" i="24"/>
  <c r="AD264" i="24"/>
  <c r="AC264" i="24"/>
  <c r="AB264" i="24"/>
  <c r="AG263" i="24"/>
  <c r="AF263" i="24"/>
  <c r="AE263" i="24"/>
  <c r="AD263" i="24"/>
  <c r="AC263" i="24"/>
  <c r="AB263" i="24"/>
  <c r="AG262" i="24"/>
  <c r="AF262" i="24"/>
  <c r="AE262" i="24"/>
  <c r="AD262" i="24"/>
  <c r="AC262" i="24"/>
  <c r="AB262" i="24"/>
  <c r="AG261" i="24"/>
  <c r="AF261" i="24"/>
  <c r="AE261" i="24"/>
  <c r="AD261" i="24"/>
  <c r="AC261" i="24"/>
  <c r="AB261" i="24"/>
  <c r="AG247" i="24"/>
  <c r="AF247" i="24"/>
  <c r="AE247" i="24"/>
  <c r="AD247" i="24"/>
  <c r="AC247" i="24"/>
  <c r="AB247" i="24"/>
  <c r="AG245" i="24"/>
  <c r="AF245" i="24"/>
  <c r="AE245" i="24"/>
  <c r="AD245" i="24"/>
  <c r="AC245" i="24"/>
  <c r="AB245" i="24"/>
  <c r="AG244" i="24"/>
  <c r="AF244" i="24"/>
  <c r="AE244" i="24"/>
  <c r="AD244" i="24"/>
  <c r="AC244" i="24"/>
  <c r="AB244" i="24"/>
  <c r="AG243" i="24"/>
  <c r="AF243" i="24"/>
  <c r="AE243" i="24"/>
  <c r="AD243" i="24"/>
  <c r="AC243" i="24"/>
  <c r="AB243" i="24"/>
  <c r="AG242" i="24"/>
  <c r="AF242" i="24"/>
  <c r="AE242" i="24"/>
  <c r="AD242" i="24"/>
  <c r="AC242" i="24"/>
  <c r="AB242" i="24"/>
  <c r="AG240" i="24"/>
  <c r="AF240" i="24"/>
  <c r="AE240" i="24"/>
  <c r="AD240" i="24"/>
  <c r="AC240" i="24"/>
  <c r="AB240" i="24"/>
  <c r="AG239" i="24"/>
  <c r="AF239" i="24"/>
  <c r="AE239" i="24"/>
  <c r="AD239" i="24"/>
  <c r="AC239" i="24"/>
  <c r="AB239" i="24"/>
  <c r="AG238" i="24"/>
  <c r="AF238" i="24"/>
  <c r="AE238" i="24"/>
  <c r="AD238" i="24"/>
  <c r="AC238" i="24"/>
  <c r="AB238" i="24"/>
  <c r="AG237" i="24"/>
  <c r="AF237" i="24"/>
  <c r="AE237" i="24"/>
  <c r="AD237" i="24"/>
  <c r="AC237" i="24"/>
  <c r="AB237" i="24"/>
  <c r="AG234" i="24"/>
  <c r="AF234" i="24"/>
  <c r="AE234" i="24"/>
  <c r="AD234" i="24"/>
  <c r="AC234" i="24"/>
  <c r="AB234" i="24"/>
  <c r="AG233" i="24"/>
  <c r="AF233" i="24"/>
  <c r="AE233" i="24"/>
  <c r="AD233" i="24"/>
  <c r="AC233" i="24"/>
  <c r="AB233" i="24"/>
  <c r="AG232" i="24"/>
  <c r="AF232" i="24"/>
  <c r="AE232" i="24"/>
  <c r="AD232" i="24"/>
  <c r="AC232" i="24"/>
  <c r="AB232" i="24"/>
  <c r="AG230" i="24"/>
  <c r="AF230" i="24"/>
  <c r="AE230" i="24"/>
  <c r="AD230" i="24"/>
  <c r="AC230" i="24"/>
  <c r="AB230" i="24"/>
  <c r="AG229" i="24"/>
  <c r="AF229" i="24"/>
  <c r="AE229" i="24"/>
  <c r="AD229" i="24"/>
  <c r="AC229" i="24"/>
  <c r="AB229" i="24"/>
  <c r="AG228" i="24"/>
  <c r="AF228" i="24"/>
  <c r="AE228" i="24"/>
  <c r="AD228" i="24"/>
  <c r="AC228" i="24"/>
  <c r="AB228" i="24"/>
  <c r="AG227" i="24"/>
  <c r="AF227" i="24"/>
  <c r="AE227" i="24"/>
  <c r="AD227" i="24"/>
  <c r="AC227" i="24"/>
  <c r="AB227" i="24"/>
  <c r="AG226" i="24"/>
  <c r="AF226" i="24"/>
  <c r="AE226" i="24"/>
  <c r="AD226" i="24"/>
  <c r="AC226" i="24"/>
  <c r="AB226" i="24"/>
  <c r="AG225" i="24"/>
  <c r="AF225" i="24"/>
  <c r="AE225" i="24"/>
  <c r="AD225" i="24"/>
  <c r="AC225" i="24"/>
  <c r="AB225" i="24"/>
  <c r="AG224" i="24"/>
  <c r="AF224" i="24"/>
  <c r="AE224" i="24"/>
  <c r="AD224" i="24"/>
  <c r="AC224" i="24"/>
  <c r="AB224" i="24"/>
  <c r="AG223" i="24"/>
  <c r="AF223" i="24"/>
  <c r="AE223" i="24"/>
  <c r="AD223" i="24"/>
  <c r="AC223" i="24"/>
  <c r="AB223" i="24"/>
  <c r="AG222" i="24"/>
  <c r="AF222" i="24"/>
  <c r="AE222" i="24"/>
  <c r="AD222" i="24"/>
  <c r="AC222" i="24"/>
  <c r="AB222" i="24"/>
  <c r="AG219" i="24"/>
  <c r="AF219" i="24"/>
  <c r="AE219" i="24"/>
  <c r="AD219" i="24"/>
  <c r="AC219" i="24"/>
  <c r="AB219" i="24"/>
  <c r="AG218" i="24"/>
  <c r="AF218" i="24"/>
  <c r="AE218" i="24"/>
  <c r="AD218" i="24"/>
  <c r="AC218" i="24"/>
  <c r="AB218" i="24"/>
  <c r="AG217" i="24"/>
  <c r="AF217" i="24"/>
  <c r="AE217" i="24"/>
  <c r="AD217" i="24"/>
  <c r="AC217" i="24"/>
  <c r="AB217" i="24"/>
  <c r="AG215" i="24"/>
  <c r="AF215" i="24"/>
  <c r="AE215" i="24"/>
  <c r="AD215" i="24"/>
  <c r="AC215" i="24"/>
  <c r="AB215" i="24"/>
  <c r="AG214" i="24"/>
  <c r="AF214" i="24"/>
  <c r="AE214" i="24"/>
  <c r="AD214" i="24"/>
  <c r="AC214" i="24"/>
  <c r="AB214" i="24"/>
  <c r="AG213" i="24"/>
  <c r="AF213" i="24"/>
  <c r="AE213" i="24"/>
  <c r="AD213" i="24"/>
  <c r="AC213" i="24"/>
  <c r="AB213" i="24"/>
  <c r="AG212" i="24"/>
  <c r="AF212" i="24"/>
  <c r="AE212" i="24"/>
  <c r="AD212" i="24"/>
  <c r="AC212" i="24"/>
  <c r="AB212" i="24"/>
  <c r="AG211" i="24"/>
  <c r="AF211" i="24"/>
  <c r="AE211" i="24"/>
  <c r="AD211" i="24"/>
  <c r="AC211" i="24"/>
  <c r="AB211" i="24"/>
  <c r="AG210" i="24"/>
  <c r="AF210" i="24"/>
  <c r="AE210" i="24"/>
  <c r="AD210" i="24"/>
  <c r="AC210" i="24"/>
  <c r="AB210" i="24"/>
  <c r="AG209" i="24"/>
  <c r="AF209" i="24"/>
  <c r="AE209" i="24"/>
  <c r="AD209" i="24"/>
  <c r="AC209" i="24"/>
  <c r="AB209" i="24"/>
  <c r="AG208" i="24"/>
  <c r="AF208" i="24"/>
  <c r="AE208" i="24"/>
  <c r="AD208" i="24"/>
  <c r="AC208" i="24"/>
  <c r="AB208" i="24"/>
  <c r="AG207" i="24"/>
  <c r="AF207" i="24"/>
  <c r="AE207" i="24"/>
  <c r="AD207" i="24"/>
  <c r="AC207" i="24"/>
  <c r="AB207" i="24"/>
  <c r="AG204" i="24"/>
  <c r="AF204" i="24"/>
  <c r="AE204" i="24"/>
  <c r="AD204" i="24"/>
  <c r="AC204" i="24"/>
  <c r="AB204" i="24"/>
  <c r="AG203" i="24"/>
  <c r="AF203" i="24"/>
  <c r="AE203" i="24"/>
  <c r="AD203" i="24"/>
  <c r="AC203" i="24"/>
  <c r="AB203" i="24"/>
  <c r="AG202" i="24"/>
  <c r="AF202" i="24"/>
  <c r="AE202" i="24"/>
  <c r="AD202" i="24"/>
  <c r="AC202" i="24"/>
  <c r="AB202" i="24"/>
  <c r="AG200" i="24"/>
  <c r="AF200" i="24"/>
  <c r="AE200" i="24"/>
  <c r="AD200" i="24"/>
  <c r="AC200" i="24"/>
  <c r="AB200" i="24"/>
  <c r="AG199" i="24"/>
  <c r="AF199" i="24"/>
  <c r="AE199" i="24"/>
  <c r="AD199" i="24"/>
  <c r="AC199" i="24"/>
  <c r="AB199" i="24"/>
  <c r="AG198" i="24"/>
  <c r="AF198" i="24"/>
  <c r="AE198" i="24"/>
  <c r="AD198" i="24"/>
  <c r="AC198" i="24"/>
  <c r="AB198" i="24"/>
  <c r="AG197" i="24"/>
  <c r="AF197" i="24"/>
  <c r="AE197" i="24"/>
  <c r="AD197" i="24"/>
  <c r="AC197" i="24"/>
  <c r="AB197" i="24"/>
  <c r="AG196" i="24"/>
  <c r="AF196" i="24"/>
  <c r="AE196" i="24"/>
  <c r="AD196" i="24"/>
  <c r="AC196" i="24"/>
  <c r="AB196" i="24"/>
  <c r="AG195" i="24"/>
  <c r="AF195" i="24"/>
  <c r="AE195" i="24"/>
  <c r="AD195" i="24"/>
  <c r="AC195" i="24"/>
  <c r="AB195" i="24"/>
  <c r="AG194" i="24"/>
  <c r="AF194" i="24"/>
  <c r="AE194" i="24"/>
  <c r="AD194" i="24"/>
  <c r="AC194" i="24"/>
  <c r="AB194" i="24"/>
  <c r="AG193" i="24"/>
  <c r="AF193" i="24"/>
  <c r="AE193" i="24"/>
  <c r="AD193" i="24"/>
  <c r="AC193" i="24"/>
  <c r="AB193" i="24"/>
  <c r="AG192" i="24"/>
  <c r="AF192" i="24"/>
  <c r="AE192" i="24"/>
  <c r="AD192" i="24"/>
  <c r="AC192" i="24"/>
  <c r="AB192" i="24"/>
  <c r="AB186" i="24"/>
  <c r="AC186" i="24"/>
  <c r="AD186" i="24"/>
  <c r="AE186" i="24"/>
  <c r="AF186" i="24"/>
  <c r="AG186" i="24"/>
  <c r="AG184" i="24"/>
  <c r="AF184" i="24"/>
  <c r="AE184" i="24"/>
  <c r="AD184" i="24"/>
  <c r="AC184" i="24"/>
  <c r="AB184" i="24"/>
  <c r="AG183" i="24"/>
  <c r="AF183" i="24"/>
  <c r="AE183" i="24"/>
  <c r="AD183" i="24"/>
  <c r="AC183" i="24"/>
  <c r="AB183" i="24"/>
  <c r="AG182" i="24"/>
  <c r="AF182" i="24"/>
  <c r="AE182" i="24"/>
  <c r="AD182" i="24"/>
  <c r="AC182" i="24"/>
  <c r="AB182" i="24"/>
  <c r="AG181" i="24"/>
  <c r="AF181" i="24"/>
  <c r="AE181" i="24"/>
  <c r="AD181" i="24"/>
  <c r="AC181" i="24"/>
  <c r="AB181" i="24"/>
  <c r="AG179" i="24"/>
  <c r="AF179" i="24"/>
  <c r="AE179" i="24"/>
  <c r="AD179" i="24"/>
  <c r="AC179" i="24"/>
  <c r="AB179" i="24"/>
  <c r="AG178" i="24"/>
  <c r="AF178" i="24"/>
  <c r="AE178" i="24"/>
  <c r="AD178" i="24"/>
  <c r="AC178" i="24"/>
  <c r="AB178" i="24"/>
  <c r="AG177" i="24"/>
  <c r="AF177" i="24"/>
  <c r="AE177" i="24"/>
  <c r="AD177" i="24"/>
  <c r="AC177" i="24"/>
  <c r="AB177" i="24"/>
  <c r="AG176" i="24"/>
  <c r="AF176" i="24"/>
  <c r="AE176" i="24"/>
  <c r="AD176" i="24"/>
  <c r="AC176" i="24"/>
  <c r="AB176" i="24"/>
  <c r="AG173" i="24"/>
  <c r="AF173" i="24"/>
  <c r="AE173" i="24"/>
  <c r="AD173" i="24"/>
  <c r="AC173" i="24"/>
  <c r="AB173" i="24"/>
  <c r="AG172" i="24"/>
  <c r="AF172" i="24"/>
  <c r="AE172" i="24"/>
  <c r="AD172" i="24"/>
  <c r="AC172" i="24"/>
  <c r="AB172" i="24"/>
  <c r="AG171" i="24"/>
  <c r="AF171" i="24"/>
  <c r="AE171" i="24"/>
  <c r="AD171" i="24"/>
  <c r="AC171" i="24"/>
  <c r="AB171" i="24"/>
  <c r="AG169" i="24"/>
  <c r="AF169" i="24"/>
  <c r="AE169" i="24"/>
  <c r="AD169" i="24"/>
  <c r="AC169" i="24"/>
  <c r="AB169" i="24"/>
  <c r="AG168" i="24"/>
  <c r="AF168" i="24"/>
  <c r="AE168" i="24"/>
  <c r="AD168" i="24"/>
  <c r="AC168" i="24"/>
  <c r="AB168" i="24"/>
  <c r="AG167" i="24"/>
  <c r="AF167" i="24"/>
  <c r="AE167" i="24"/>
  <c r="AD167" i="24"/>
  <c r="AC167" i="24"/>
  <c r="AB167" i="24"/>
  <c r="AG166" i="24"/>
  <c r="AF166" i="24"/>
  <c r="AE166" i="24"/>
  <c r="AD166" i="24"/>
  <c r="AC166" i="24"/>
  <c r="AB166" i="24"/>
  <c r="AG165" i="24"/>
  <c r="AF165" i="24"/>
  <c r="AE165" i="24"/>
  <c r="AD165" i="24"/>
  <c r="AC165" i="24"/>
  <c r="AB165" i="24"/>
  <c r="AG164" i="24"/>
  <c r="AF164" i="24"/>
  <c r="AE164" i="24"/>
  <c r="AD164" i="24"/>
  <c r="AC164" i="24"/>
  <c r="AB164" i="24"/>
  <c r="AG163" i="24"/>
  <c r="AF163" i="24"/>
  <c r="AE163" i="24"/>
  <c r="AD163" i="24"/>
  <c r="AC163" i="24"/>
  <c r="AB163" i="24"/>
  <c r="AG162" i="24"/>
  <c r="AF162" i="24"/>
  <c r="AE162" i="24"/>
  <c r="AD162" i="24"/>
  <c r="AC162" i="24"/>
  <c r="AB162" i="24"/>
  <c r="AG161" i="24"/>
  <c r="AF161" i="24"/>
  <c r="AE161" i="24"/>
  <c r="AD161" i="24"/>
  <c r="AC161" i="24"/>
  <c r="AB161" i="24"/>
  <c r="AG158" i="24"/>
  <c r="AF158" i="24"/>
  <c r="AE158" i="24"/>
  <c r="AD158" i="24"/>
  <c r="AC158" i="24"/>
  <c r="AB158" i="24"/>
  <c r="AG157" i="24"/>
  <c r="AF157" i="24"/>
  <c r="AE157" i="24"/>
  <c r="AD157" i="24"/>
  <c r="AC157" i="24"/>
  <c r="AB157" i="24"/>
  <c r="AG156" i="24"/>
  <c r="AF156" i="24"/>
  <c r="AE156" i="24"/>
  <c r="AD156" i="24"/>
  <c r="AC156" i="24"/>
  <c r="AB156" i="24"/>
  <c r="AG154" i="24"/>
  <c r="AF154" i="24"/>
  <c r="AE154" i="24"/>
  <c r="AD154" i="24"/>
  <c r="AC154" i="24"/>
  <c r="AB154" i="24"/>
  <c r="AG153" i="24"/>
  <c r="AF153" i="24"/>
  <c r="AE153" i="24"/>
  <c r="AD153" i="24"/>
  <c r="AC153" i="24"/>
  <c r="AB153" i="24"/>
  <c r="AG152" i="24"/>
  <c r="AF152" i="24"/>
  <c r="AE152" i="24"/>
  <c r="AD152" i="24"/>
  <c r="AC152" i="24"/>
  <c r="AB152" i="24"/>
  <c r="AG151" i="24"/>
  <c r="AF151" i="24"/>
  <c r="AE151" i="24"/>
  <c r="AD151" i="24"/>
  <c r="AC151" i="24"/>
  <c r="AB151" i="24"/>
  <c r="AG150" i="24"/>
  <c r="AF150" i="24"/>
  <c r="AE150" i="24"/>
  <c r="AD150" i="24"/>
  <c r="AC150" i="24"/>
  <c r="AB150" i="24"/>
  <c r="AG149" i="24"/>
  <c r="AF149" i="24"/>
  <c r="AE149" i="24"/>
  <c r="AD149" i="24"/>
  <c r="AC149" i="24"/>
  <c r="AB149" i="24"/>
  <c r="AG148" i="24"/>
  <c r="AF148" i="24"/>
  <c r="AE148" i="24"/>
  <c r="AD148" i="24"/>
  <c r="AC148" i="24"/>
  <c r="AB148" i="24"/>
  <c r="AG147" i="24"/>
  <c r="AF147" i="24"/>
  <c r="AE147" i="24"/>
  <c r="AD147" i="24"/>
  <c r="AC147" i="24"/>
  <c r="AB147" i="24"/>
  <c r="AG146" i="24"/>
  <c r="AF146" i="24"/>
  <c r="AE146" i="24"/>
  <c r="AD146" i="24"/>
  <c r="AC146" i="24"/>
  <c r="AB146" i="24"/>
  <c r="AG143" i="24"/>
  <c r="AF143" i="24"/>
  <c r="AE143" i="24"/>
  <c r="AD143" i="24"/>
  <c r="AC143" i="24"/>
  <c r="AB143" i="24"/>
  <c r="AG142" i="24"/>
  <c r="AF142" i="24"/>
  <c r="AE142" i="24"/>
  <c r="AD142" i="24"/>
  <c r="AC142" i="24"/>
  <c r="AB142" i="24"/>
  <c r="AG141" i="24"/>
  <c r="AF141" i="24"/>
  <c r="AE141" i="24"/>
  <c r="AD141" i="24"/>
  <c r="AC141" i="24"/>
  <c r="AB141" i="24"/>
  <c r="AG139" i="24"/>
  <c r="AF139" i="24"/>
  <c r="AE139" i="24"/>
  <c r="AD139" i="24"/>
  <c r="AC139" i="24"/>
  <c r="AB139" i="24"/>
  <c r="AG138" i="24"/>
  <c r="AF138" i="24"/>
  <c r="AE138" i="24"/>
  <c r="AD138" i="24"/>
  <c r="AC138" i="24"/>
  <c r="AB138" i="24"/>
  <c r="AG137" i="24"/>
  <c r="AF137" i="24"/>
  <c r="AE137" i="24"/>
  <c r="AD137" i="24"/>
  <c r="AC137" i="24"/>
  <c r="AB137" i="24"/>
  <c r="AG136" i="24"/>
  <c r="AF136" i="24"/>
  <c r="AE136" i="24"/>
  <c r="AD136" i="24"/>
  <c r="AC136" i="24"/>
  <c r="AB136" i="24"/>
  <c r="AG135" i="24"/>
  <c r="AF135" i="24"/>
  <c r="AE135" i="24"/>
  <c r="AD135" i="24"/>
  <c r="AC135" i="24"/>
  <c r="AB135" i="24"/>
  <c r="AG134" i="24"/>
  <c r="AF134" i="24"/>
  <c r="AE134" i="24"/>
  <c r="AD134" i="24"/>
  <c r="AC134" i="24"/>
  <c r="AB134" i="24"/>
  <c r="AG133" i="24"/>
  <c r="AF133" i="24"/>
  <c r="AE133" i="24"/>
  <c r="AD133" i="24"/>
  <c r="AC133" i="24"/>
  <c r="AB133" i="24"/>
  <c r="AG132" i="24"/>
  <c r="AF132" i="24"/>
  <c r="AE132" i="24"/>
  <c r="AD132" i="24"/>
  <c r="AC132" i="24"/>
  <c r="AB132" i="24"/>
  <c r="AG131" i="24"/>
  <c r="AF131" i="24"/>
  <c r="AE131" i="24"/>
  <c r="AD131" i="24"/>
  <c r="AC131" i="24"/>
  <c r="AB131" i="24"/>
  <c r="Z481" i="24"/>
  <c r="Y481" i="24"/>
  <c r="X481" i="24"/>
  <c r="Z477" i="24"/>
  <c r="Y477" i="24"/>
  <c r="X477" i="24"/>
  <c r="Z473" i="24"/>
  <c r="Y473" i="24"/>
  <c r="X473" i="24"/>
  <c r="Z469" i="24"/>
  <c r="Y469" i="24"/>
  <c r="X469" i="24"/>
  <c r="Z465" i="24"/>
  <c r="Y465" i="24"/>
  <c r="X465" i="24"/>
  <c r="Z460" i="24"/>
  <c r="Y460" i="24"/>
  <c r="X460" i="24"/>
  <c r="Z459" i="24"/>
  <c r="Y459" i="24"/>
  <c r="X459" i="24"/>
  <c r="Z458" i="24"/>
  <c r="Y458" i="24"/>
  <c r="X458" i="24"/>
  <c r="Z457" i="24"/>
  <c r="Y457" i="24"/>
  <c r="X457" i="24"/>
  <c r="Z456" i="24"/>
  <c r="Y456" i="24"/>
  <c r="X456" i="24"/>
  <c r="Z455" i="24"/>
  <c r="Y455" i="24"/>
  <c r="X455" i="24"/>
  <c r="Z453" i="24"/>
  <c r="Y453" i="24"/>
  <c r="X453" i="24"/>
  <c r="Z452" i="24"/>
  <c r="Y452" i="24"/>
  <c r="X452" i="24"/>
  <c r="Z451" i="24"/>
  <c r="Y451" i="24"/>
  <c r="X451" i="24"/>
  <c r="Z450" i="24"/>
  <c r="Y450" i="24"/>
  <c r="X450" i="24"/>
  <c r="Z449" i="24"/>
  <c r="Y449" i="24"/>
  <c r="X449" i="24"/>
  <c r="Z448" i="24"/>
  <c r="Y448" i="24"/>
  <c r="X448" i="24"/>
  <c r="Z445" i="24"/>
  <c r="Y445" i="24"/>
  <c r="X445" i="24"/>
  <c r="Z444" i="24"/>
  <c r="Y444" i="24"/>
  <c r="X444" i="24"/>
  <c r="Z443" i="24"/>
  <c r="AH443" i="24" s="1"/>
  <c r="Y443" i="24"/>
  <c r="X443" i="24"/>
  <c r="Z442" i="24"/>
  <c r="Y442" i="24"/>
  <c r="X442" i="24"/>
  <c r="Z441" i="24"/>
  <c r="Y441" i="24"/>
  <c r="X441" i="24"/>
  <c r="Z440" i="24"/>
  <c r="Y440" i="24"/>
  <c r="X440" i="24"/>
  <c r="Z437" i="24"/>
  <c r="Y437" i="24"/>
  <c r="X437" i="24"/>
  <c r="Z436" i="24"/>
  <c r="Y436" i="24"/>
  <c r="X436" i="24"/>
  <c r="Z435" i="24"/>
  <c r="Y435" i="24"/>
  <c r="X435" i="24"/>
  <c r="Z434" i="24"/>
  <c r="Y434" i="24"/>
  <c r="X434" i="24"/>
  <c r="Z433" i="24"/>
  <c r="Y433" i="24"/>
  <c r="X433" i="24"/>
  <c r="Z432" i="24"/>
  <c r="Y432" i="24"/>
  <c r="X432" i="24"/>
  <c r="Z429" i="24"/>
  <c r="AH429" i="24" s="1"/>
  <c r="Y429" i="24"/>
  <c r="X429" i="24"/>
  <c r="Z428" i="24"/>
  <c r="Y428" i="24"/>
  <c r="X428" i="24"/>
  <c r="Z427" i="24"/>
  <c r="Y427" i="24"/>
  <c r="X427" i="24"/>
  <c r="Z426" i="24"/>
  <c r="Y426" i="24"/>
  <c r="X426" i="24"/>
  <c r="Z425" i="24"/>
  <c r="AH425" i="24" s="1"/>
  <c r="Y425" i="24"/>
  <c r="X425" i="24"/>
  <c r="Z424" i="24"/>
  <c r="Y424" i="24"/>
  <c r="X424" i="24"/>
  <c r="Z421" i="24"/>
  <c r="Y421" i="24"/>
  <c r="X421" i="24"/>
  <c r="Z420" i="24"/>
  <c r="Y420" i="24"/>
  <c r="X420" i="24"/>
  <c r="Z419" i="24"/>
  <c r="Y419" i="24"/>
  <c r="X419" i="24"/>
  <c r="Z418" i="24"/>
  <c r="Y418" i="24"/>
  <c r="X418" i="24"/>
  <c r="Z416" i="24"/>
  <c r="AH416" i="24" s="1"/>
  <c r="Y416" i="24"/>
  <c r="X416" i="24"/>
  <c r="Z415" i="24"/>
  <c r="Y415" i="24"/>
  <c r="X415" i="24"/>
  <c r="Z414" i="24"/>
  <c r="Y414" i="24"/>
  <c r="X414" i="24"/>
  <c r="Z410" i="24"/>
  <c r="Y410" i="24"/>
  <c r="X410" i="24"/>
  <c r="Z409" i="24"/>
  <c r="Y409" i="24"/>
  <c r="X409" i="24"/>
  <c r="Z406" i="24"/>
  <c r="Y406" i="24"/>
  <c r="X406" i="24"/>
  <c r="Z405" i="24"/>
  <c r="AH405" i="24" s="1"/>
  <c r="Y405" i="24"/>
  <c r="X405" i="24"/>
  <c r="Z404" i="24"/>
  <c r="Y404" i="24"/>
  <c r="X404" i="24"/>
  <c r="Z403" i="24"/>
  <c r="Y403" i="24"/>
  <c r="X403" i="24"/>
  <c r="Z402" i="24"/>
  <c r="Y402" i="24"/>
  <c r="X402" i="24"/>
  <c r="Z400" i="24"/>
  <c r="Y400" i="24"/>
  <c r="X400" i="24"/>
  <c r="Z399" i="24"/>
  <c r="Y399" i="24"/>
  <c r="X399" i="24"/>
  <c r="Z395" i="24"/>
  <c r="AH395" i="24" s="1"/>
  <c r="Y395" i="24"/>
  <c r="X395" i="24"/>
  <c r="Z394" i="24"/>
  <c r="Y394" i="24"/>
  <c r="X394" i="24"/>
  <c r="Z393" i="24"/>
  <c r="Y393" i="24"/>
  <c r="X393" i="24"/>
  <c r="Z392" i="24"/>
  <c r="Y392" i="24"/>
  <c r="X392" i="24"/>
  <c r="Z391" i="24"/>
  <c r="AH391" i="24" s="1"/>
  <c r="Y391" i="24"/>
  <c r="X391" i="24"/>
  <c r="Z389" i="24"/>
  <c r="Y389" i="24"/>
  <c r="X389" i="24"/>
  <c r="Z388" i="24"/>
  <c r="Y388" i="24"/>
  <c r="X388" i="24"/>
  <c r="Z387" i="24"/>
  <c r="Y387" i="24"/>
  <c r="X387" i="24"/>
  <c r="Z386" i="24"/>
  <c r="Y386" i="24"/>
  <c r="X386" i="24"/>
  <c r="Z384" i="24"/>
  <c r="Y384" i="24"/>
  <c r="X384" i="24"/>
  <c r="Z383" i="24"/>
  <c r="AH383" i="24" s="1"/>
  <c r="Y383" i="24"/>
  <c r="X383" i="24"/>
  <c r="Z382" i="24"/>
  <c r="Y382" i="24"/>
  <c r="X382" i="24"/>
  <c r="Z381" i="24"/>
  <c r="AH381" i="24" s="1"/>
  <c r="Y381" i="24"/>
  <c r="X381" i="24"/>
  <c r="Z379" i="24"/>
  <c r="Y379" i="24"/>
  <c r="X379" i="24"/>
  <c r="Z378" i="24"/>
  <c r="Y378" i="24"/>
  <c r="X378" i="24"/>
  <c r="Z377" i="24"/>
  <c r="Y377" i="24"/>
  <c r="X377" i="24"/>
  <c r="Z376" i="24"/>
  <c r="Y376" i="24"/>
  <c r="X376" i="24"/>
  <c r="Z372" i="24"/>
  <c r="Y372" i="24"/>
  <c r="X372" i="24"/>
  <c r="Z371" i="24"/>
  <c r="Y371" i="24"/>
  <c r="X371" i="24"/>
  <c r="Z370" i="24"/>
  <c r="Y370" i="24"/>
  <c r="X370" i="24"/>
  <c r="Z369" i="24"/>
  <c r="Y369" i="24"/>
  <c r="X369" i="24"/>
  <c r="Z368" i="24"/>
  <c r="Y368" i="24"/>
  <c r="X368" i="24"/>
  <c r="Z366" i="24"/>
  <c r="AH366" i="24" s="1"/>
  <c r="Y366" i="24"/>
  <c r="X366" i="24"/>
  <c r="Z365" i="24"/>
  <c r="Y365" i="24"/>
  <c r="X365" i="24"/>
  <c r="Z364" i="24"/>
  <c r="AH364" i="24" s="1"/>
  <c r="Y364" i="24"/>
  <c r="X364" i="24"/>
  <c r="Z360" i="24"/>
  <c r="Y360" i="24"/>
  <c r="X360" i="24"/>
  <c r="Z359" i="24"/>
  <c r="Y359" i="24"/>
  <c r="X359" i="24"/>
  <c r="Z357" i="24"/>
  <c r="Y357" i="24"/>
  <c r="X357" i="24"/>
  <c r="Z356" i="24"/>
  <c r="AH356" i="24" s="1"/>
  <c r="Y356" i="24"/>
  <c r="X356" i="24"/>
  <c r="Z355" i="24"/>
  <c r="Y355" i="24"/>
  <c r="X355" i="24"/>
  <c r="Z353" i="24"/>
  <c r="Y353" i="24"/>
  <c r="X353" i="24"/>
  <c r="Z352" i="24"/>
  <c r="Y352" i="24"/>
  <c r="X352" i="24"/>
  <c r="Z351" i="24"/>
  <c r="Y351" i="24"/>
  <c r="X351" i="24"/>
  <c r="Z350" i="24"/>
  <c r="Y350" i="24"/>
  <c r="X350" i="24"/>
  <c r="Z349" i="24"/>
  <c r="Y349" i="24"/>
  <c r="X349" i="24"/>
  <c r="Z348" i="24"/>
  <c r="Y348" i="24"/>
  <c r="X348" i="24"/>
  <c r="Z346" i="24"/>
  <c r="AH346" i="24" s="1"/>
  <c r="Y346" i="24"/>
  <c r="X346" i="24"/>
  <c r="Z345" i="24"/>
  <c r="Y345" i="24"/>
  <c r="X345" i="24"/>
  <c r="Z344" i="24"/>
  <c r="AH344" i="24" s="1"/>
  <c r="Y344" i="24"/>
  <c r="X344" i="24"/>
  <c r="Z343" i="24"/>
  <c r="Y343" i="24"/>
  <c r="X343" i="24"/>
  <c r="Z342" i="24"/>
  <c r="AH342" i="24" s="1"/>
  <c r="Y342" i="24"/>
  <c r="X342" i="24"/>
  <c r="Z341" i="24"/>
  <c r="Y341" i="24"/>
  <c r="X341" i="24"/>
  <c r="Z340" i="24"/>
  <c r="AH340" i="24" s="1"/>
  <c r="Y340" i="24"/>
  <c r="X340" i="24"/>
  <c r="Z339" i="24"/>
  <c r="Y339" i="24"/>
  <c r="X339" i="24"/>
  <c r="Z338" i="24"/>
  <c r="AH338" i="24" s="1"/>
  <c r="Y338" i="24"/>
  <c r="X338" i="24"/>
  <c r="Z334" i="24"/>
  <c r="Y334" i="24"/>
  <c r="X334" i="24"/>
  <c r="Z333" i="24"/>
  <c r="AH333" i="24" s="1"/>
  <c r="Y333" i="24"/>
  <c r="X333" i="24"/>
  <c r="Z332" i="24"/>
  <c r="Y332" i="24"/>
  <c r="X332" i="24"/>
  <c r="Z331" i="24"/>
  <c r="AH331" i="24" s="1"/>
  <c r="Y331" i="24"/>
  <c r="X331" i="24"/>
  <c r="Z330" i="24"/>
  <c r="Y330" i="24"/>
  <c r="X330" i="24"/>
  <c r="Z328" i="24"/>
  <c r="Y328" i="24"/>
  <c r="X328" i="24"/>
  <c r="Z327" i="24"/>
  <c r="Y327" i="24"/>
  <c r="X327" i="24"/>
  <c r="Z326" i="24"/>
  <c r="Y326" i="24"/>
  <c r="X326" i="24"/>
  <c r="Z322" i="24"/>
  <c r="Y322" i="24"/>
  <c r="X322" i="24"/>
  <c r="Z321" i="24"/>
  <c r="AH321" i="24" s="1"/>
  <c r="Y321" i="24"/>
  <c r="X321" i="24"/>
  <c r="Z319" i="24"/>
  <c r="Y319" i="24"/>
  <c r="X319" i="24"/>
  <c r="Z318" i="24"/>
  <c r="Y318" i="24"/>
  <c r="X318" i="24"/>
  <c r="Z317" i="24"/>
  <c r="Y317" i="24"/>
  <c r="X317" i="24"/>
  <c r="Z315" i="24"/>
  <c r="AH315" i="24" s="1"/>
  <c r="Y315" i="24"/>
  <c r="X315" i="24"/>
  <c r="Z314" i="24"/>
  <c r="Y314" i="24"/>
  <c r="X314" i="24"/>
  <c r="Z313" i="24"/>
  <c r="AH313" i="24" s="1"/>
  <c r="Y313" i="24"/>
  <c r="X313" i="24"/>
  <c r="Z312" i="24"/>
  <c r="Y312" i="24"/>
  <c r="X312" i="24"/>
  <c r="Z311" i="24"/>
  <c r="AH311" i="24" s="1"/>
  <c r="Y311" i="24"/>
  <c r="X311" i="24"/>
  <c r="Z310" i="24"/>
  <c r="Y310" i="24"/>
  <c r="X310" i="24"/>
  <c r="Z308" i="24"/>
  <c r="Y308" i="24"/>
  <c r="X308" i="24"/>
  <c r="Z307" i="24"/>
  <c r="Y307" i="24"/>
  <c r="X307" i="24"/>
  <c r="Z306" i="24"/>
  <c r="Y306" i="24"/>
  <c r="X306" i="24"/>
  <c r="Z305" i="24"/>
  <c r="Y305" i="24"/>
  <c r="X305" i="24"/>
  <c r="Z304" i="24"/>
  <c r="Y304" i="24"/>
  <c r="X304" i="24"/>
  <c r="Z303" i="24"/>
  <c r="Y303" i="24"/>
  <c r="X303" i="24"/>
  <c r="Z302" i="24"/>
  <c r="Y302" i="24"/>
  <c r="X302" i="24"/>
  <c r="Z301" i="24"/>
  <c r="Y301" i="24"/>
  <c r="X301" i="24"/>
  <c r="Z300" i="24"/>
  <c r="Y300" i="24"/>
  <c r="X300" i="24"/>
  <c r="Z295" i="24"/>
  <c r="Y295" i="24"/>
  <c r="X295" i="24"/>
  <c r="Z294" i="24"/>
  <c r="Y294" i="24"/>
  <c r="X294" i="24"/>
  <c r="Z293" i="24"/>
  <c r="Y293" i="24"/>
  <c r="X293" i="24"/>
  <c r="Z292" i="24"/>
  <c r="Y292" i="24"/>
  <c r="X292" i="24"/>
  <c r="Z291" i="24"/>
  <c r="Y291" i="24"/>
  <c r="X291" i="24"/>
  <c r="Z289" i="24"/>
  <c r="AH289" i="24" s="1"/>
  <c r="Y289" i="24"/>
  <c r="X289" i="24"/>
  <c r="Z288" i="24"/>
  <c r="Y288" i="24"/>
  <c r="X288" i="24"/>
  <c r="Z287" i="24"/>
  <c r="AH287" i="24" s="1"/>
  <c r="Y287" i="24"/>
  <c r="X287" i="24"/>
  <c r="Z283" i="24"/>
  <c r="Y283" i="24"/>
  <c r="X283" i="24"/>
  <c r="Z282" i="24"/>
  <c r="Y282" i="24"/>
  <c r="X282" i="24"/>
  <c r="Z280" i="24"/>
  <c r="Y280" i="24"/>
  <c r="X280" i="24"/>
  <c r="Z279" i="24"/>
  <c r="AH279" i="24" s="1"/>
  <c r="Y279" i="24"/>
  <c r="X279" i="24"/>
  <c r="Z278" i="24"/>
  <c r="Y278" i="24"/>
  <c r="X278" i="24"/>
  <c r="Z276" i="24"/>
  <c r="AH276" i="24" s="1"/>
  <c r="Y276" i="24"/>
  <c r="X276" i="24"/>
  <c r="Z275" i="24"/>
  <c r="Y275" i="24"/>
  <c r="X275" i="24"/>
  <c r="Z274" i="24"/>
  <c r="AH274" i="24" s="1"/>
  <c r="Y274" i="24"/>
  <c r="X274" i="24"/>
  <c r="Z273" i="24"/>
  <c r="Y273" i="24"/>
  <c r="X273" i="24"/>
  <c r="Z272" i="24"/>
  <c r="AH272" i="24" s="1"/>
  <c r="Y272" i="24"/>
  <c r="X272" i="24"/>
  <c r="Z271" i="24"/>
  <c r="Y271" i="24"/>
  <c r="X271" i="24"/>
  <c r="Z269" i="24"/>
  <c r="Y269" i="24"/>
  <c r="X269" i="24"/>
  <c r="Z268" i="24"/>
  <c r="Y268" i="24"/>
  <c r="X268" i="24"/>
  <c r="Z267" i="24"/>
  <c r="Y267" i="24"/>
  <c r="X267" i="24"/>
  <c r="Z266" i="24"/>
  <c r="Y266" i="24"/>
  <c r="X266" i="24"/>
  <c r="Z265" i="24"/>
  <c r="Y265" i="24"/>
  <c r="X265" i="24"/>
  <c r="Z264" i="24"/>
  <c r="Y264" i="24"/>
  <c r="X264" i="24"/>
  <c r="Z263" i="24"/>
  <c r="Y263" i="24"/>
  <c r="X263" i="24"/>
  <c r="Z262" i="24"/>
  <c r="Y262" i="24"/>
  <c r="X262" i="24"/>
  <c r="Z261" i="24"/>
  <c r="Y261" i="24"/>
  <c r="X261" i="24"/>
  <c r="Z247" i="24"/>
  <c r="Y247" i="24"/>
  <c r="X247" i="24"/>
  <c r="Z245" i="24"/>
  <c r="Y245" i="24"/>
  <c r="X245" i="24"/>
  <c r="Z244" i="24"/>
  <c r="Y244" i="24"/>
  <c r="X244" i="24"/>
  <c r="Z243" i="24"/>
  <c r="Y243" i="24"/>
  <c r="X243" i="24"/>
  <c r="Z242" i="24"/>
  <c r="Y242" i="24"/>
  <c r="X242" i="24"/>
  <c r="Z240" i="24"/>
  <c r="AH240" i="24" s="1"/>
  <c r="Y240" i="24"/>
  <c r="X240" i="24"/>
  <c r="Z239" i="24"/>
  <c r="Y239" i="24"/>
  <c r="X239" i="24"/>
  <c r="Z238" i="24"/>
  <c r="AH238" i="24" s="1"/>
  <c r="Y238" i="24"/>
  <c r="X238" i="24"/>
  <c r="Z237" i="24"/>
  <c r="Y237" i="24"/>
  <c r="X237" i="24"/>
  <c r="Z234" i="24"/>
  <c r="AH234" i="24" s="1"/>
  <c r="Y234" i="24"/>
  <c r="X234" i="24"/>
  <c r="Z233" i="24"/>
  <c r="Y233" i="24"/>
  <c r="X233" i="24"/>
  <c r="Z232" i="24"/>
  <c r="AH232" i="24" s="1"/>
  <c r="Y232" i="24"/>
  <c r="X232" i="24"/>
  <c r="Z230" i="24"/>
  <c r="Y230" i="24"/>
  <c r="X230" i="24"/>
  <c r="Z229" i="24"/>
  <c r="Y229" i="24"/>
  <c r="X229" i="24"/>
  <c r="Z228" i="24"/>
  <c r="Y228" i="24"/>
  <c r="X228" i="24"/>
  <c r="Z227" i="24"/>
  <c r="Y227" i="24"/>
  <c r="X227" i="24"/>
  <c r="Z226" i="24"/>
  <c r="Y226" i="24"/>
  <c r="X226" i="24"/>
  <c r="Z225" i="24"/>
  <c r="Y225" i="24"/>
  <c r="X225" i="24"/>
  <c r="Z224" i="24"/>
  <c r="Y224" i="24"/>
  <c r="X224" i="24"/>
  <c r="Z223" i="24"/>
  <c r="Y223" i="24"/>
  <c r="X223" i="24"/>
  <c r="Z222" i="24"/>
  <c r="Y222" i="24"/>
  <c r="X222" i="24"/>
  <c r="Z219" i="24"/>
  <c r="Y219" i="24"/>
  <c r="X219" i="24"/>
  <c r="Z218" i="24"/>
  <c r="Y218" i="24"/>
  <c r="X218" i="24"/>
  <c r="Z217" i="24"/>
  <c r="Y217" i="24"/>
  <c r="X217" i="24"/>
  <c r="Z215" i="24"/>
  <c r="Y215" i="24"/>
  <c r="X215" i="24"/>
  <c r="Z214" i="24"/>
  <c r="AH214" i="24" s="1"/>
  <c r="Y214" i="24"/>
  <c r="X214" i="24"/>
  <c r="Z213" i="24"/>
  <c r="Y213" i="24"/>
  <c r="X213" i="24"/>
  <c r="Z212" i="24"/>
  <c r="AH212" i="24" s="1"/>
  <c r="Y212" i="24"/>
  <c r="X212" i="24"/>
  <c r="Z211" i="24"/>
  <c r="Y211" i="24"/>
  <c r="X211" i="24"/>
  <c r="Z210" i="24"/>
  <c r="AH210" i="24" s="1"/>
  <c r="Y210" i="24"/>
  <c r="X210" i="24"/>
  <c r="Z209" i="24"/>
  <c r="Y209" i="24"/>
  <c r="X209" i="24"/>
  <c r="Z208" i="24"/>
  <c r="AH208" i="24" s="1"/>
  <c r="Y208" i="24"/>
  <c r="X208" i="24"/>
  <c r="Z207" i="24"/>
  <c r="Y207" i="24"/>
  <c r="X207" i="24"/>
  <c r="Z204" i="24"/>
  <c r="AH204" i="24" s="1"/>
  <c r="Y204" i="24"/>
  <c r="X204" i="24"/>
  <c r="Z203" i="24"/>
  <c r="Y203" i="24"/>
  <c r="X203" i="24"/>
  <c r="Z202" i="24"/>
  <c r="AH202" i="24" s="1"/>
  <c r="Y202" i="24"/>
  <c r="X202" i="24"/>
  <c r="Z200" i="24"/>
  <c r="Y200" i="24"/>
  <c r="X200" i="24"/>
  <c r="Z199" i="24"/>
  <c r="AH199" i="24" s="1"/>
  <c r="Y199" i="24"/>
  <c r="X199" i="24"/>
  <c r="Z198" i="24"/>
  <c r="Y198" i="24"/>
  <c r="X198" i="24"/>
  <c r="Z197" i="24"/>
  <c r="AH197" i="24" s="1"/>
  <c r="Y197" i="24"/>
  <c r="X197" i="24"/>
  <c r="Z196" i="24"/>
  <c r="Y196" i="24"/>
  <c r="X196" i="24"/>
  <c r="Z195" i="24"/>
  <c r="AH195" i="24" s="1"/>
  <c r="Y195" i="24"/>
  <c r="X195" i="24"/>
  <c r="Z194" i="24"/>
  <c r="Y194" i="24"/>
  <c r="X194" i="24"/>
  <c r="Z193" i="24"/>
  <c r="AH193" i="24" s="1"/>
  <c r="Y193" i="24"/>
  <c r="X193" i="24"/>
  <c r="Z192" i="24"/>
  <c r="Y192" i="24"/>
  <c r="X192" i="24"/>
  <c r="Z186" i="24"/>
  <c r="Y186" i="24"/>
  <c r="X186" i="24"/>
  <c r="Z184" i="24"/>
  <c r="Y184" i="24"/>
  <c r="X184" i="24"/>
  <c r="Z183" i="24"/>
  <c r="AH183" i="24" s="1"/>
  <c r="Y183" i="24"/>
  <c r="X183" i="24"/>
  <c r="Z182" i="24"/>
  <c r="Y182" i="24"/>
  <c r="X182" i="24"/>
  <c r="Z181" i="24"/>
  <c r="AH181" i="24" s="1"/>
  <c r="Y181" i="24"/>
  <c r="X181" i="24"/>
  <c r="Z179" i="24"/>
  <c r="Y179" i="24"/>
  <c r="X179" i="24"/>
  <c r="Z178" i="24"/>
  <c r="Y178" i="24"/>
  <c r="X178" i="24"/>
  <c r="Z177" i="24"/>
  <c r="Y177" i="24"/>
  <c r="X177" i="24"/>
  <c r="Z176" i="24"/>
  <c r="Y176" i="24"/>
  <c r="X176" i="24"/>
  <c r="Z173" i="24"/>
  <c r="Y173" i="24"/>
  <c r="X173" i="24"/>
  <c r="Z172" i="24"/>
  <c r="Y172" i="24"/>
  <c r="X172" i="24"/>
  <c r="Z171" i="24"/>
  <c r="Y171" i="24"/>
  <c r="X171" i="24"/>
  <c r="Z169" i="24"/>
  <c r="AH169" i="24" s="1"/>
  <c r="Y169" i="24"/>
  <c r="X169" i="24"/>
  <c r="Z168" i="24"/>
  <c r="Y168" i="24"/>
  <c r="X168" i="24"/>
  <c r="Z167" i="24"/>
  <c r="AH167" i="24" s="1"/>
  <c r="Y167" i="24"/>
  <c r="X167" i="24"/>
  <c r="Z166" i="24"/>
  <c r="Y166" i="24"/>
  <c r="X166" i="24"/>
  <c r="Z165" i="24"/>
  <c r="AH165" i="24" s="1"/>
  <c r="Y165" i="24"/>
  <c r="X165" i="24"/>
  <c r="Z164" i="24"/>
  <c r="Y164" i="24"/>
  <c r="X164" i="24"/>
  <c r="Z163" i="24"/>
  <c r="AH163" i="24" s="1"/>
  <c r="Y163" i="24"/>
  <c r="X163" i="24"/>
  <c r="Z162" i="24"/>
  <c r="Y162" i="24"/>
  <c r="X162" i="24"/>
  <c r="Z161" i="24"/>
  <c r="AH161" i="24" s="1"/>
  <c r="Y161" i="24"/>
  <c r="X161" i="24"/>
  <c r="Z158" i="24"/>
  <c r="Y158" i="24"/>
  <c r="X158" i="24"/>
  <c r="Z157" i="24"/>
  <c r="AH157" i="24" s="1"/>
  <c r="Y157" i="24"/>
  <c r="X157" i="24"/>
  <c r="Z156" i="24"/>
  <c r="Y156" i="24"/>
  <c r="X156" i="24"/>
  <c r="Z154" i="24"/>
  <c r="Y154" i="24"/>
  <c r="X154" i="24"/>
  <c r="Z153" i="24"/>
  <c r="Y153" i="24"/>
  <c r="X153" i="24"/>
  <c r="Z152" i="24"/>
  <c r="Y152" i="24"/>
  <c r="X152" i="24"/>
  <c r="Z151" i="24"/>
  <c r="Y151" i="24"/>
  <c r="X151" i="24"/>
  <c r="Z150" i="24"/>
  <c r="Y150" i="24"/>
  <c r="X150" i="24"/>
  <c r="Z149" i="24"/>
  <c r="Y149" i="24"/>
  <c r="X149" i="24"/>
  <c r="Z148" i="24"/>
  <c r="Y148" i="24"/>
  <c r="X148" i="24"/>
  <c r="Z147" i="24"/>
  <c r="Y147" i="24"/>
  <c r="X147" i="24"/>
  <c r="Z146" i="24"/>
  <c r="Y146" i="24"/>
  <c r="X146" i="24"/>
  <c r="Z143" i="24"/>
  <c r="Y143" i="24"/>
  <c r="X143" i="24"/>
  <c r="Z142" i="24"/>
  <c r="Y142" i="24"/>
  <c r="X142" i="24"/>
  <c r="Z141" i="24"/>
  <c r="Y141" i="24"/>
  <c r="X141" i="24"/>
  <c r="Z139" i="24"/>
  <c r="AH139" i="24" s="1"/>
  <c r="Y139" i="24"/>
  <c r="X139" i="24"/>
  <c r="Z138" i="24"/>
  <c r="Y138" i="24"/>
  <c r="X138" i="24"/>
  <c r="Z137" i="24"/>
  <c r="AH137" i="24" s="1"/>
  <c r="Y137" i="24"/>
  <c r="X137" i="24"/>
  <c r="Z136" i="24"/>
  <c r="Y136" i="24"/>
  <c r="X136" i="24"/>
  <c r="Z135" i="24"/>
  <c r="AH135" i="24" s="1"/>
  <c r="Y135" i="24"/>
  <c r="X135" i="24"/>
  <c r="Z134" i="24"/>
  <c r="Y134" i="24"/>
  <c r="X134" i="24"/>
  <c r="Z133" i="24"/>
  <c r="AH133" i="24" s="1"/>
  <c r="Y133" i="24"/>
  <c r="X133" i="24"/>
  <c r="Z132" i="24"/>
  <c r="Y132" i="24"/>
  <c r="X132" i="24"/>
  <c r="Z131" i="24"/>
  <c r="AH131" i="24" s="1"/>
  <c r="Y131" i="24"/>
  <c r="X131" i="24"/>
  <c r="W23" i="24"/>
  <c r="W24" i="24"/>
  <c r="W25" i="24"/>
  <c r="W26" i="24"/>
  <c r="W27" i="24"/>
  <c r="W28" i="24"/>
  <c r="W29" i="24"/>
  <c r="W30" i="24"/>
  <c r="AG482" i="24"/>
  <c r="AF482" i="24"/>
  <c r="AE482" i="24"/>
  <c r="AD482" i="24"/>
  <c r="AC482" i="24"/>
  <c r="AB482" i="24"/>
  <c r="AH482" i="24"/>
  <c r="E482" i="24"/>
  <c r="AG478" i="24"/>
  <c r="AF478" i="24"/>
  <c r="AE478" i="24"/>
  <c r="AD478" i="24"/>
  <c r="AC478" i="24"/>
  <c r="AB478" i="24"/>
  <c r="AH478" i="24"/>
  <c r="E478" i="24"/>
  <c r="AG474" i="24"/>
  <c r="AF474" i="24"/>
  <c r="AE474" i="24"/>
  <c r="AD474" i="24"/>
  <c r="AC474" i="24"/>
  <c r="AB474" i="24"/>
  <c r="AH474" i="24"/>
  <c r="E474" i="24"/>
  <c r="AG470" i="24"/>
  <c r="AF470" i="24"/>
  <c r="AE470" i="24"/>
  <c r="AD470" i="24"/>
  <c r="AC470" i="24"/>
  <c r="AB470" i="24"/>
  <c r="AH470" i="24"/>
  <c r="E470" i="24"/>
  <c r="AG466" i="24"/>
  <c r="AF466" i="24"/>
  <c r="AE466" i="24"/>
  <c r="AD466" i="24"/>
  <c r="AC466" i="24"/>
  <c r="AB466" i="24"/>
  <c r="Z466" i="24"/>
  <c r="AH466" i="24" s="1"/>
  <c r="E466" i="24"/>
  <c r="W447" i="24"/>
  <c r="V447" i="24"/>
  <c r="U447" i="24"/>
  <c r="T447" i="24"/>
  <c r="S447" i="24"/>
  <c r="R447" i="24"/>
  <c r="Q447" i="24"/>
  <c r="P447" i="24"/>
  <c r="O447" i="24"/>
  <c r="N447" i="24"/>
  <c r="M447" i="24"/>
  <c r="L447" i="24"/>
  <c r="K447" i="24"/>
  <c r="J447" i="24"/>
  <c r="I447" i="24"/>
  <c r="H447" i="24"/>
  <c r="G447" i="24"/>
  <c r="F447" i="24"/>
  <c r="W439" i="24"/>
  <c r="V439" i="24"/>
  <c r="U439" i="24"/>
  <c r="T439" i="24"/>
  <c r="S439" i="24"/>
  <c r="R439" i="24"/>
  <c r="Q439" i="24"/>
  <c r="P439" i="24"/>
  <c r="O439" i="24"/>
  <c r="N439" i="24"/>
  <c r="M439" i="24"/>
  <c r="L439" i="24"/>
  <c r="K439" i="24"/>
  <c r="J439" i="24"/>
  <c r="I439" i="24"/>
  <c r="H439" i="24"/>
  <c r="G439" i="24"/>
  <c r="F439" i="24"/>
  <c r="W431" i="24"/>
  <c r="V431" i="24"/>
  <c r="U431" i="24"/>
  <c r="T431" i="24"/>
  <c r="AD431" i="24" s="1"/>
  <c r="S431" i="24"/>
  <c r="R431" i="24"/>
  <c r="Q431" i="24"/>
  <c r="P431" i="24"/>
  <c r="O431" i="24"/>
  <c r="N431" i="24"/>
  <c r="M431" i="24"/>
  <c r="L431" i="24"/>
  <c r="K431" i="24"/>
  <c r="J431" i="24"/>
  <c r="I431" i="24"/>
  <c r="H431" i="24"/>
  <c r="G431" i="24"/>
  <c r="F431" i="24"/>
  <c r="W423" i="24"/>
  <c r="V423" i="24"/>
  <c r="AF423" i="24" s="1"/>
  <c r="U423" i="24"/>
  <c r="T423" i="24"/>
  <c r="S423" i="24"/>
  <c r="R423" i="24"/>
  <c r="Q423" i="24"/>
  <c r="P423" i="24"/>
  <c r="O423" i="24"/>
  <c r="N423" i="24"/>
  <c r="M423" i="24"/>
  <c r="L423" i="24"/>
  <c r="K423" i="24"/>
  <c r="J423" i="24"/>
  <c r="I423" i="24"/>
  <c r="H423" i="24"/>
  <c r="G423" i="24"/>
  <c r="F423" i="24"/>
  <c r="W417" i="24"/>
  <c r="V417" i="24"/>
  <c r="U417" i="24"/>
  <c r="T417" i="24"/>
  <c r="AD417" i="24" s="1"/>
  <c r="S417" i="24"/>
  <c r="R417" i="24"/>
  <c r="Q417" i="24"/>
  <c r="Q413" i="24" s="1"/>
  <c r="Q256" i="24" s="1"/>
  <c r="P417" i="24"/>
  <c r="O417" i="24"/>
  <c r="O413" i="24" s="1"/>
  <c r="O256" i="24" s="1"/>
  <c r="N417" i="24"/>
  <c r="N413" i="24" s="1"/>
  <c r="M417" i="24"/>
  <c r="M413" i="24" s="1"/>
  <c r="L417" i="24"/>
  <c r="K417" i="24"/>
  <c r="K413" i="24" s="1"/>
  <c r="K256" i="24" s="1"/>
  <c r="J417" i="24"/>
  <c r="J413" i="24" s="1"/>
  <c r="I417" i="24"/>
  <c r="I413" i="24" s="1"/>
  <c r="H417" i="24"/>
  <c r="G417" i="24"/>
  <c r="G413" i="24" s="1"/>
  <c r="F417" i="24"/>
  <c r="T413" i="24"/>
  <c r="AD413" i="24" s="1"/>
  <c r="P413" i="24"/>
  <c r="L413" i="24"/>
  <c r="H413" i="24"/>
  <c r="W408" i="24"/>
  <c r="V408" i="24"/>
  <c r="U408" i="24"/>
  <c r="T408" i="24"/>
  <c r="S408" i="24"/>
  <c r="R408" i="24"/>
  <c r="Q408" i="24"/>
  <c r="P408" i="24"/>
  <c r="P256" i="24" s="1"/>
  <c r="O408" i="24"/>
  <c r="N408" i="24"/>
  <c r="N256" i="24" s="1"/>
  <c r="M408" i="24"/>
  <c r="L408" i="24"/>
  <c r="K408" i="24"/>
  <c r="J408" i="24"/>
  <c r="J256" i="24" s="1"/>
  <c r="I408" i="24"/>
  <c r="H408" i="24"/>
  <c r="H256" i="24" s="1"/>
  <c r="G408" i="24"/>
  <c r="F408" i="24"/>
  <c r="W401" i="24"/>
  <c r="V401" i="24"/>
  <c r="V398" i="24" s="1"/>
  <c r="U401" i="24"/>
  <c r="T401" i="24"/>
  <c r="T398" i="24" s="1"/>
  <c r="S401" i="24"/>
  <c r="R401" i="24"/>
  <c r="Q401" i="24"/>
  <c r="P401" i="24"/>
  <c r="O401" i="24"/>
  <c r="O398" i="24" s="1"/>
  <c r="N401" i="24"/>
  <c r="N398" i="24" s="1"/>
  <c r="M401" i="24"/>
  <c r="L401" i="24"/>
  <c r="L398" i="24" s="1"/>
  <c r="K401" i="24"/>
  <c r="K398" i="24" s="1"/>
  <c r="J401" i="24"/>
  <c r="I401" i="24"/>
  <c r="H401" i="24"/>
  <c r="H398" i="24" s="1"/>
  <c r="H255" i="24" s="1"/>
  <c r="G401" i="24"/>
  <c r="G398" i="24" s="1"/>
  <c r="F401" i="24"/>
  <c r="F398" i="24" s="1"/>
  <c r="U398" i="24"/>
  <c r="R398" i="24"/>
  <c r="Q398" i="24"/>
  <c r="P398" i="24"/>
  <c r="M398" i="24"/>
  <c r="J398" i="24"/>
  <c r="I398" i="24"/>
  <c r="W390" i="24"/>
  <c r="AG390" i="24" s="1"/>
  <c r="V390" i="24"/>
  <c r="U390" i="24"/>
  <c r="T390" i="24"/>
  <c r="S390" i="24"/>
  <c r="AC390" i="24" s="1"/>
  <c r="R390" i="24"/>
  <c r="Q390" i="24"/>
  <c r="Q385" i="24" s="1"/>
  <c r="P390" i="24"/>
  <c r="O390" i="24"/>
  <c r="O385" i="24" s="1"/>
  <c r="N390" i="24"/>
  <c r="N385" i="24" s="1"/>
  <c r="M390" i="24"/>
  <c r="M385" i="24" s="1"/>
  <c r="L390" i="24"/>
  <c r="K390" i="24"/>
  <c r="K385" i="24" s="1"/>
  <c r="J390" i="24"/>
  <c r="J385" i="24" s="1"/>
  <c r="I390" i="24"/>
  <c r="I385" i="24" s="1"/>
  <c r="H390" i="24"/>
  <c r="G390" i="24"/>
  <c r="G385" i="24" s="1"/>
  <c r="F390" i="24"/>
  <c r="T385" i="24"/>
  <c r="AD385" i="24" s="1"/>
  <c r="P385" i="24"/>
  <c r="L385" i="24"/>
  <c r="H385" i="24"/>
  <c r="W380" i="24"/>
  <c r="W375" i="24" s="1"/>
  <c r="V380" i="24"/>
  <c r="U380" i="24"/>
  <c r="U375" i="24" s="1"/>
  <c r="AE375" i="24" s="1"/>
  <c r="T380" i="24"/>
  <c r="T375" i="24" s="1"/>
  <c r="S380" i="24"/>
  <c r="R380" i="24"/>
  <c r="Q380" i="24"/>
  <c r="Q375" i="24" s="1"/>
  <c r="P380" i="24"/>
  <c r="O380" i="24"/>
  <c r="O375" i="24" s="1"/>
  <c r="N380" i="24"/>
  <c r="N375" i="24" s="1"/>
  <c r="M380" i="24"/>
  <c r="L380" i="24"/>
  <c r="L375" i="24" s="1"/>
  <c r="K380" i="24"/>
  <c r="K375" i="24" s="1"/>
  <c r="J380" i="24"/>
  <c r="J375" i="24" s="1"/>
  <c r="I380" i="24"/>
  <c r="H380" i="24"/>
  <c r="G380" i="24"/>
  <c r="F380" i="24"/>
  <c r="S375" i="24"/>
  <c r="P375" i="24"/>
  <c r="M375" i="24"/>
  <c r="I375" i="24"/>
  <c r="H375" i="24"/>
  <c r="H374" i="24" s="1"/>
  <c r="G375" i="24"/>
  <c r="W367" i="24"/>
  <c r="V367" i="24"/>
  <c r="U367" i="24"/>
  <c r="T367" i="24"/>
  <c r="T363" i="24" s="1"/>
  <c r="S367" i="24"/>
  <c r="R367" i="24"/>
  <c r="Q367" i="24"/>
  <c r="Q363" i="24" s="1"/>
  <c r="P367" i="24"/>
  <c r="P363" i="24" s="1"/>
  <c r="O367" i="24"/>
  <c r="O363" i="24" s="1"/>
  <c r="N367" i="24"/>
  <c r="M367" i="24"/>
  <c r="M363" i="24" s="1"/>
  <c r="L367" i="24"/>
  <c r="L363" i="24" s="1"/>
  <c r="K367" i="24"/>
  <c r="K363" i="24" s="1"/>
  <c r="J367" i="24"/>
  <c r="J363" i="24" s="1"/>
  <c r="I367" i="24"/>
  <c r="H367" i="24"/>
  <c r="H363" i="24" s="1"/>
  <c r="G367" i="24"/>
  <c r="G363" i="24" s="1"/>
  <c r="F367" i="24"/>
  <c r="N363" i="24"/>
  <c r="I363" i="24"/>
  <c r="W358" i="24"/>
  <c r="V358" i="24"/>
  <c r="AF358" i="24" s="1"/>
  <c r="U358" i="24"/>
  <c r="AE358" i="24" s="1"/>
  <c r="T358" i="24"/>
  <c r="S358" i="24"/>
  <c r="R358" i="24"/>
  <c r="Q358" i="24"/>
  <c r="Q354" i="24" s="1"/>
  <c r="P358" i="24"/>
  <c r="O358" i="24"/>
  <c r="N358" i="24"/>
  <c r="N354" i="24" s="1"/>
  <c r="M358" i="24"/>
  <c r="M354" i="24" s="1"/>
  <c r="L358" i="24"/>
  <c r="K358" i="24"/>
  <c r="K354" i="24" s="1"/>
  <c r="J358" i="24"/>
  <c r="J354" i="24" s="1"/>
  <c r="I358" i="24"/>
  <c r="I354" i="24" s="1"/>
  <c r="H358" i="24"/>
  <c r="G358" i="24"/>
  <c r="F358" i="24"/>
  <c r="W354" i="24"/>
  <c r="AG354" i="24" s="1"/>
  <c r="T354" i="24"/>
  <c r="S354" i="24"/>
  <c r="P354" i="24"/>
  <c r="O354" i="24"/>
  <c r="L354" i="24"/>
  <c r="H354" i="24"/>
  <c r="G354" i="24"/>
  <c r="W347" i="24"/>
  <c r="V347" i="24"/>
  <c r="U347" i="24"/>
  <c r="T347" i="24"/>
  <c r="S347" i="24"/>
  <c r="R347" i="24"/>
  <c r="Q347" i="24"/>
  <c r="Q337" i="24" s="1"/>
  <c r="P347" i="24"/>
  <c r="P337" i="24" s="1"/>
  <c r="O347" i="24"/>
  <c r="O337" i="24" s="1"/>
  <c r="N347" i="24"/>
  <c r="N337" i="24" s="1"/>
  <c r="M347" i="24"/>
  <c r="M337" i="24" s="1"/>
  <c r="L347" i="24"/>
  <c r="L337" i="24" s="1"/>
  <c r="K347" i="24"/>
  <c r="K337" i="24" s="1"/>
  <c r="J347" i="24"/>
  <c r="J337" i="24" s="1"/>
  <c r="I347" i="24"/>
  <c r="H347" i="24"/>
  <c r="H337" i="24" s="1"/>
  <c r="G347" i="24"/>
  <c r="G337" i="24" s="1"/>
  <c r="F347" i="24"/>
  <c r="U337" i="24"/>
  <c r="T337" i="24"/>
  <c r="I337" i="24"/>
  <c r="W329" i="24"/>
  <c r="V329" i="24"/>
  <c r="U329" i="24"/>
  <c r="U325" i="24" s="1"/>
  <c r="T329" i="24"/>
  <c r="AD329" i="24" s="1"/>
  <c r="S329" i="24"/>
  <c r="R329" i="24"/>
  <c r="Q329" i="24"/>
  <c r="P329" i="24"/>
  <c r="P325" i="24" s="1"/>
  <c r="O329" i="24"/>
  <c r="O325" i="24" s="1"/>
  <c r="N329" i="24"/>
  <c r="N325" i="24" s="1"/>
  <c r="M329" i="24"/>
  <c r="L329" i="24"/>
  <c r="K329" i="24"/>
  <c r="K325" i="24" s="1"/>
  <c r="J329" i="24"/>
  <c r="J325" i="24" s="1"/>
  <c r="I329" i="24"/>
  <c r="I325" i="24" s="1"/>
  <c r="H329" i="24"/>
  <c r="H325" i="24" s="1"/>
  <c r="G329" i="24"/>
  <c r="G325" i="24" s="1"/>
  <c r="F329" i="24"/>
  <c r="Q325" i="24"/>
  <c r="M325" i="24"/>
  <c r="W320" i="24"/>
  <c r="V320" i="24"/>
  <c r="U320" i="24"/>
  <c r="T320" i="24"/>
  <c r="T316" i="24" s="1"/>
  <c r="AD316" i="24" s="1"/>
  <c r="S320" i="24"/>
  <c r="R320" i="24"/>
  <c r="Q320" i="24"/>
  <c r="Q316" i="24" s="1"/>
  <c r="P320" i="24"/>
  <c r="O320" i="24"/>
  <c r="O316" i="24" s="1"/>
  <c r="N320" i="24"/>
  <c r="N316" i="24" s="1"/>
  <c r="M320" i="24"/>
  <c r="L320" i="24"/>
  <c r="K320" i="24"/>
  <c r="K316" i="24" s="1"/>
  <c r="J320" i="24"/>
  <c r="J316" i="24" s="1"/>
  <c r="I320" i="24"/>
  <c r="I316" i="24" s="1"/>
  <c r="H320" i="24"/>
  <c r="H316" i="24" s="1"/>
  <c r="G320" i="24"/>
  <c r="G316" i="24" s="1"/>
  <c r="F320" i="24"/>
  <c r="U316" i="24"/>
  <c r="AE316" i="24" s="1"/>
  <c r="P316" i="24"/>
  <c r="M316" i="24"/>
  <c r="L316" i="24"/>
  <c r="W309" i="24"/>
  <c r="W299" i="24" s="1"/>
  <c r="AG299" i="24" s="1"/>
  <c r="V309" i="24"/>
  <c r="U309" i="24"/>
  <c r="U299" i="24" s="1"/>
  <c r="T309" i="24"/>
  <c r="S309" i="24"/>
  <c r="S299" i="24" s="1"/>
  <c r="R309" i="24"/>
  <c r="Q309" i="24"/>
  <c r="Q299" i="24" s="1"/>
  <c r="P309" i="24"/>
  <c r="P299" i="24" s="1"/>
  <c r="P298" i="24" s="1"/>
  <c r="O309" i="24"/>
  <c r="O299" i="24" s="1"/>
  <c r="O298" i="24" s="1"/>
  <c r="O253" i="24" s="1"/>
  <c r="N309" i="24"/>
  <c r="N299" i="24" s="1"/>
  <c r="M309" i="24"/>
  <c r="M299" i="24" s="1"/>
  <c r="L309" i="24"/>
  <c r="K309" i="24"/>
  <c r="K299" i="24" s="1"/>
  <c r="J309" i="24"/>
  <c r="J299" i="24" s="1"/>
  <c r="I309" i="24"/>
  <c r="I299" i="24" s="1"/>
  <c r="H309" i="24"/>
  <c r="H299" i="24" s="1"/>
  <c r="G309" i="24"/>
  <c r="F309" i="24"/>
  <c r="G299" i="24"/>
  <c r="W290" i="24"/>
  <c r="V290" i="24"/>
  <c r="AF290" i="24" s="1"/>
  <c r="U290" i="24"/>
  <c r="AE290" i="24" s="1"/>
  <c r="T290" i="24"/>
  <c r="S290" i="24"/>
  <c r="R290" i="24"/>
  <c r="Q290" i="24"/>
  <c r="Q286" i="24" s="1"/>
  <c r="P290" i="24"/>
  <c r="O290" i="24"/>
  <c r="O286" i="24" s="1"/>
  <c r="N290" i="24"/>
  <c r="M290" i="24"/>
  <c r="M286" i="24" s="1"/>
  <c r="L290" i="24"/>
  <c r="K290" i="24"/>
  <c r="K286" i="24" s="1"/>
  <c r="J290" i="24"/>
  <c r="I290" i="24"/>
  <c r="I286" i="24" s="1"/>
  <c r="H290" i="24"/>
  <c r="G290" i="24"/>
  <c r="F290" i="24"/>
  <c r="V286" i="24"/>
  <c r="AF286" i="24" s="1"/>
  <c r="T286" i="24"/>
  <c r="R286" i="24"/>
  <c r="P286" i="24"/>
  <c r="N286" i="24"/>
  <c r="L286" i="24"/>
  <c r="J286" i="24"/>
  <c r="H286" i="24"/>
  <c r="F286" i="24"/>
  <c r="W281" i="24"/>
  <c r="V281" i="24"/>
  <c r="U281" i="24"/>
  <c r="AE281" i="24" s="1"/>
  <c r="T281" i="24"/>
  <c r="AD281" i="24" s="1"/>
  <c r="S281" i="24"/>
  <c r="R281" i="24"/>
  <c r="Q281" i="24"/>
  <c r="P281" i="24"/>
  <c r="O281" i="24"/>
  <c r="N281" i="24"/>
  <c r="M281" i="24"/>
  <c r="L281" i="24"/>
  <c r="Y281" i="24" s="1"/>
  <c r="K281" i="24"/>
  <c r="J281" i="24"/>
  <c r="I281" i="24"/>
  <c r="H281" i="24"/>
  <c r="G281" i="24"/>
  <c r="F281" i="24"/>
  <c r="W270" i="24"/>
  <c r="AG270" i="24" s="1"/>
  <c r="V270" i="24"/>
  <c r="AF270" i="24" s="1"/>
  <c r="U270" i="24"/>
  <c r="T270" i="24"/>
  <c r="T260" i="24" s="1"/>
  <c r="S270" i="24"/>
  <c r="AC270" i="24" s="1"/>
  <c r="R270" i="24"/>
  <c r="Q270" i="24"/>
  <c r="Q260" i="24" s="1"/>
  <c r="P270" i="24"/>
  <c r="P260" i="24" s="1"/>
  <c r="O270" i="24"/>
  <c r="N270" i="24"/>
  <c r="N260" i="24" s="1"/>
  <c r="M270" i="24"/>
  <c r="M260" i="24" s="1"/>
  <c r="L270" i="24"/>
  <c r="L260" i="24" s="1"/>
  <c r="K270" i="24"/>
  <c r="K260" i="24" s="1"/>
  <c r="J270" i="24"/>
  <c r="J260" i="24" s="1"/>
  <c r="I270" i="24"/>
  <c r="I260" i="24" s="1"/>
  <c r="H270" i="24"/>
  <c r="H260" i="24" s="1"/>
  <c r="G270" i="24"/>
  <c r="F270" i="24"/>
  <c r="X270" i="24" s="1"/>
  <c r="S260" i="24"/>
  <c r="AC260" i="24" s="1"/>
  <c r="O260" i="24"/>
  <c r="G260" i="24"/>
  <c r="L256" i="24"/>
  <c r="G256" i="24"/>
  <c r="P253" i="24"/>
  <c r="W246" i="24"/>
  <c r="V246" i="24"/>
  <c r="U246" i="24"/>
  <c r="T246" i="24"/>
  <c r="S246" i="24"/>
  <c r="R246" i="24"/>
  <c r="Q246" i="24"/>
  <c r="P246" i="24"/>
  <c r="O246" i="24"/>
  <c r="N246" i="24"/>
  <c r="M246" i="24"/>
  <c r="L246" i="24"/>
  <c r="K246" i="24"/>
  <c r="J246" i="24"/>
  <c r="I246" i="24"/>
  <c r="H246" i="24"/>
  <c r="G246" i="24"/>
  <c r="F246" i="24"/>
  <c r="E245" i="24"/>
  <c r="E244" i="24"/>
  <c r="E243" i="24"/>
  <c r="E242" i="24"/>
  <c r="W241" i="24"/>
  <c r="V241" i="24"/>
  <c r="U241" i="24"/>
  <c r="T241" i="24"/>
  <c r="S241" i="24"/>
  <c r="R241" i="24"/>
  <c r="Q241" i="24"/>
  <c r="P241" i="24"/>
  <c r="O241" i="24"/>
  <c r="N241" i="24"/>
  <c r="M241" i="24"/>
  <c r="L241" i="24"/>
  <c r="K241" i="24"/>
  <c r="J241" i="24"/>
  <c r="I241" i="24"/>
  <c r="H241" i="24"/>
  <c r="G241" i="24"/>
  <c r="F241" i="24"/>
  <c r="E241" i="24"/>
  <c r="E240" i="24"/>
  <c r="E239" i="24"/>
  <c r="E238" i="24"/>
  <c r="E237" i="24"/>
  <c r="W236" i="24"/>
  <c r="V236" i="24"/>
  <c r="U236" i="24"/>
  <c r="U235" i="24" s="1"/>
  <c r="T236" i="24"/>
  <c r="S236" i="24"/>
  <c r="R236" i="24"/>
  <c r="Q236" i="24"/>
  <c r="Q235" i="24" s="1"/>
  <c r="P236" i="24"/>
  <c r="O236" i="24"/>
  <c r="N236" i="24"/>
  <c r="M236" i="24"/>
  <c r="M235" i="24" s="1"/>
  <c r="L236" i="24"/>
  <c r="K236" i="24"/>
  <c r="J236" i="24"/>
  <c r="I236" i="24"/>
  <c r="H236" i="24"/>
  <c r="G236" i="24"/>
  <c r="F236" i="24"/>
  <c r="E236" i="24"/>
  <c r="E235" i="24"/>
  <c r="E246" i="24" s="1"/>
  <c r="W231" i="24"/>
  <c r="V231" i="24"/>
  <c r="U231" i="24"/>
  <c r="T231" i="24"/>
  <c r="S231" i="24"/>
  <c r="R231" i="24"/>
  <c r="Q231" i="24"/>
  <c r="P231" i="24"/>
  <c r="O231" i="24"/>
  <c r="N231" i="24"/>
  <c r="M231" i="24"/>
  <c r="L231" i="24"/>
  <c r="K231" i="24"/>
  <c r="J231" i="24"/>
  <c r="I231" i="24"/>
  <c r="H231" i="24"/>
  <c r="G231" i="24"/>
  <c r="F231" i="24"/>
  <c r="W221" i="24"/>
  <c r="V221" i="24"/>
  <c r="U221" i="24"/>
  <c r="T221" i="24"/>
  <c r="S221" i="24"/>
  <c r="R221" i="24"/>
  <c r="Q221" i="24"/>
  <c r="P221" i="24"/>
  <c r="O221" i="24"/>
  <c r="N221" i="24"/>
  <c r="M221" i="24"/>
  <c r="M220" i="24" s="1"/>
  <c r="L221" i="24"/>
  <c r="K221" i="24"/>
  <c r="J221" i="24"/>
  <c r="I221" i="24"/>
  <c r="H221" i="24"/>
  <c r="G221" i="24"/>
  <c r="F221" i="24"/>
  <c r="W220" i="24"/>
  <c r="U220" i="24"/>
  <c r="AE220" i="24" s="1"/>
  <c r="S220" i="24"/>
  <c r="AC220" i="24" s="1"/>
  <c r="Q220" i="24"/>
  <c r="O220" i="24"/>
  <c r="I220" i="24"/>
  <c r="G220" i="24"/>
  <c r="W216" i="24"/>
  <c r="V216" i="24"/>
  <c r="U216" i="24"/>
  <c r="T216" i="24"/>
  <c r="AD216" i="24" s="1"/>
  <c r="S216" i="24"/>
  <c r="R216" i="24"/>
  <c r="Q216" i="24"/>
  <c r="P216" i="24"/>
  <c r="O216" i="24"/>
  <c r="N216" i="24"/>
  <c r="M216" i="24"/>
  <c r="L216" i="24"/>
  <c r="K216" i="24"/>
  <c r="J216" i="24"/>
  <c r="I216" i="24"/>
  <c r="H216" i="24"/>
  <c r="H205" i="24" s="1"/>
  <c r="G216" i="24"/>
  <c r="F216" i="24"/>
  <c r="W206" i="24"/>
  <c r="V206" i="24"/>
  <c r="U206" i="24"/>
  <c r="T206" i="24"/>
  <c r="S206" i="24"/>
  <c r="R206" i="24"/>
  <c r="Q206" i="24"/>
  <c r="Q205" i="24" s="1"/>
  <c r="P206" i="24"/>
  <c r="O206" i="24"/>
  <c r="N206" i="24"/>
  <c r="N205" i="24" s="1"/>
  <c r="M206" i="24"/>
  <c r="M205" i="24" s="1"/>
  <c r="L206" i="24"/>
  <c r="K206" i="24"/>
  <c r="J206" i="24"/>
  <c r="I206" i="24"/>
  <c r="I205" i="24" s="1"/>
  <c r="H206" i="24"/>
  <c r="G206" i="24"/>
  <c r="F206" i="24"/>
  <c r="S205" i="24"/>
  <c r="W201" i="24"/>
  <c r="V201" i="24"/>
  <c r="U201" i="24"/>
  <c r="T201" i="24"/>
  <c r="S201" i="24"/>
  <c r="R201" i="24"/>
  <c r="Q201" i="24"/>
  <c r="P201" i="24"/>
  <c r="O201" i="24"/>
  <c r="N201" i="24"/>
  <c r="M201" i="24"/>
  <c r="L201" i="24"/>
  <c r="K201" i="24"/>
  <c r="J201" i="24"/>
  <c r="I201" i="24"/>
  <c r="H201" i="24"/>
  <c r="G201" i="24"/>
  <c r="F201" i="24"/>
  <c r="W191" i="24"/>
  <c r="V191" i="24"/>
  <c r="U191" i="24"/>
  <c r="T191" i="24"/>
  <c r="S191" i="24"/>
  <c r="R191" i="24"/>
  <c r="Q191" i="24"/>
  <c r="Q190" i="24" s="1"/>
  <c r="Q189" i="24" s="1"/>
  <c r="P191" i="24"/>
  <c r="P190" i="24" s="1"/>
  <c r="O191" i="24"/>
  <c r="N191" i="24"/>
  <c r="M191" i="24"/>
  <c r="L191" i="24"/>
  <c r="K191" i="24"/>
  <c r="J191" i="24"/>
  <c r="I191" i="24"/>
  <c r="I190" i="24" s="1"/>
  <c r="H191" i="24"/>
  <c r="G191" i="24"/>
  <c r="F191" i="24"/>
  <c r="H190" i="24"/>
  <c r="W185" i="24"/>
  <c r="V185" i="24"/>
  <c r="U185" i="24"/>
  <c r="T185" i="24"/>
  <c r="S185" i="24"/>
  <c r="R185" i="24"/>
  <c r="Q185" i="24"/>
  <c r="P185" i="24"/>
  <c r="O185" i="24"/>
  <c r="N185" i="24"/>
  <c r="M185" i="24"/>
  <c r="L185" i="24"/>
  <c r="K185" i="24"/>
  <c r="J185" i="24"/>
  <c r="I185" i="24"/>
  <c r="H185" i="24"/>
  <c r="G185" i="24"/>
  <c r="F185" i="24"/>
  <c r="W180" i="24"/>
  <c r="V180" i="24"/>
  <c r="U180" i="24"/>
  <c r="T180" i="24"/>
  <c r="S180" i="24"/>
  <c r="R180" i="24"/>
  <c r="Q180" i="24"/>
  <c r="P180" i="24"/>
  <c r="O180" i="24"/>
  <c r="N180" i="24"/>
  <c r="M180" i="24"/>
  <c r="L180" i="24"/>
  <c r="K180" i="24"/>
  <c r="J180" i="24"/>
  <c r="I180" i="24"/>
  <c r="H180" i="24"/>
  <c r="G180" i="24"/>
  <c r="F180" i="24"/>
  <c r="W175" i="24"/>
  <c r="AG175" i="24" s="1"/>
  <c r="V175" i="24"/>
  <c r="U175" i="24"/>
  <c r="T175" i="24"/>
  <c r="S175" i="24"/>
  <c r="AC175" i="24" s="1"/>
  <c r="R175" i="24"/>
  <c r="Q175" i="24"/>
  <c r="P175" i="24"/>
  <c r="O175" i="24"/>
  <c r="O174" i="24" s="1"/>
  <c r="N175" i="24"/>
  <c r="M175" i="24"/>
  <c r="L175" i="24"/>
  <c r="K175" i="24"/>
  <c r="K174" i="24" s="1"/>
  <c r="J175" i="24"/>
  <c r="I175" i="24"/>
  <c r="H175" i="24"/>
  <c r="G175" i="24"/>
  <c r="G174" i="24" s="1"/>
  <c r="F175" i="24"/>
  <c r="Q174" i="24"/>
  <c r="I174" i="24"/>
  <c r="H174" i="24"/>
  <c r="W170" i="24"/>
  <c r="V170" i="24"/>
  <c r="U170" i="24"/>
  <c r="AE170" i="24" s="1"/>
  <c r="T170" i="24"/>
  <c r="AD170" i="24" s="1"/>
  <c r="S170" i="24"/>
  <c r="R170" i="24"/>
  <c r="Q170" i="24"/>
  <c r="P170" i="24"/>
  <c r="O170" i="24"/>
  <c r="N170" i="24"/>
  <c r="M170" i="24"/>
  <c r="L170" i="24"/>
  <c r="K170" i="24"/>
  <c r="J170" i="24"/>
  <c r="I170" i="24"/>
  <c r="I159" i="24" s="1"/>
  <c r="H170" i="24"/>
  <c r="G170" i="24"/>
  <c r="F170" i="24"/>
  <c r="W160" i="24"/>
  <c r="V160" i="24"/>
  <c r="U160" i="24"/>
  <c r="T160" i="24"/>
  <c r="S160" i="24"/>
  <c r="R160" i="24"/>
  <c r="R159" i="24" s="1"/>
  <c r="Q160" i="24"/>
  <c r="P160" i="24"/>
  <c r="O160" i="24"/>
  <c r="O159" i="24" s="1"/>
  <c r="N160" i="24"/>
  <c r="N159" i="24" s="1"/>
  <c r="M160" i="24"/>
  <c r="L160" i="24"/>
  <c r="K160" i="24"/>
  <c r="K159" i="24" s="1"/>
  <c r="J160" i="24"/>
  <c r="J159" i="24" s="1"/>
  <c r="I160" i="24"/>
  <c r="H160" i="24"/>
  <c r="G160" i="24"/>
  <c r="G159" i="24" s="1"/>
  <c r="F160" i="24"/>
  <c r="U159" i="24"/>
  <c r="Q159" i="24"/>
  <c r="M159" i="24"/>
  <c r="W155" i="24"/>
  <c r="AG155" i="24" s="1"/>
  <c r="V155" i="24"/>
  <c r="U155" i="24"/>
  <c r="T155" i="24"/>
  <c r="S155" i="24"/>
  <c r="AC155" i="24" s="1"/>
  <c r="R155" i="24"/>
  <c r="Q155" i="24"/>
  <c r="P155" i="24"/>
  <c r="O155" i="24"/>
  <c r="O144" i="24" s="1"/>
  <c r="N155" i="24"/>
  <c r="M155" i="24"/>
  <c r="L155" i="24"/>
  <c r="K155" i="24"/>
  <c r="J155" i="24"/>
  <c r="I155" i="24"/>
  <c r="H155" i="24"/>
  <c r="G155" i="24"/>
  <c r="G144" i="24" s="1"/>
  <c r="F155" i="24"/>
  <c r="W145" i="24"/>
  <c r="V145" i="24"/>
  <c r="U145" i="24"/>
  <c r="T145" i="24"/>
  <c r="S145" i="24"/>
  <c r="R145" i="24"/>
  <c r="Q145" i="24"/>
  <c r="Q144" i="24" s="1"/>
  <c r="P145" i="24"/>
  <c r="P144" i="24" s="1"/>
  <c r="O145" i="24"/>
  <c r="N145" i="24"/>
  <c r="M145" i="24"/>
  <c r="M144" i="24" s="1"/>
  <c r="L145" i="24"/>
  <c r="K145" i="24"/>
  <c r="K144" i="24" s="1"/>
  <c r="J145" i="24"/>
  <c r="I145" i="24"/>
  <c r="I144" i="24" s="1"/>
  <c r="H145" i="24"/>
  <c r="H144" i="24" s="1"/>
  <c r="G145" i="24"/>
  <c r="F145" i="24"/>
  <c r="W144" i="24"/>
  <c r="AG144" i="24" s="1"/>
  <c r="T144" i="24"/>
  <c r="L144" i="24"/>
  <c r="W140" i="24"/>
  <c r="AG140" i="24" s="1"/>
  <c r="V140" i="24"/>
  <c r="U140" i="24"/>
  <c r="T140" i="24"/>
  <c r="S140" i="24"/>
  <c r="AC140" i="24" s="1"/>
  <c r="R140" i="24"/>
  <c r="Q140" i="24"/>
  <c r="P140" i="24"/>
  <c r="O140" i="24"/>
  <c r="N140" i="24"/>
  <c r="M140" i="24"/>
  <c r="L140" i="24"/>
  <c r="K140" i="24"/>
  <c r="J140" i="24"/>
  <c r="I140" i="24"/>
  <c r="H140" i="24"/>
  <c r="G140" i="24"/>
  <c r="F140" i="24"/>
  <c r="W130" i="24"/>
  <c r="V130" i="24"/>
  <c r="U130" i="24"/>
  <c r="T130" i="24"/>
  <c r="S130" i="24"/>
  <c r="R130" i="24"/>
  <c r="Q130" i="24"/>
  <c r="P130" i="24"/>
  <c r="P129" i="24" s="1"/>
  <c r="O130" i="24"/>
  <c r="O129" i="24" s="1"/>
  <c r="N130" i="24"/>
  <c r="M130" i="24"/>
  <c r="L130" i="24"/>
  <c r="K130" i="24"/>
  <c r="J130" i="24"/>
  <c r="I130" i="24"/>
  <c r="H130" i="24"/>
  <c r="H129" i="24" s="1"/>
  <c r="G130" i="24"/>
  <c r="F130" i="24"/>
  <c r="S129" i="24"/>
  <c r="AB123" i="24"/>
  <c r="E123" i="24"/>
  <c r="W118" i="24"/>
  <c r="V118" i="24"/>
  <c r="U118" i="24"/>
  <c r="T118" i="24"/>
  <c r="S118" i="24"/>
  <c r="R118" i="24"/>
  <c r="Q118" i="24"/>
  <c r="P118" i="24"/>
  <c r="O118" i="24"/>
  <c r="N118" i="24"/>
  <c r="M118" i="24"/>
  <c r="L118" i="24"/>
  <c r="K118" i="24"/>
  <c r="J118" i="24"/>
  <c r="I118" i="24"/>
  <c r="H118" i="24"/>
  <c r="G118" i="24"/>
  <c r="F118" i="24"/>
  <c r="AB116" i="24"/>
  <c r="E116" i="24"/>
  <c r="W111" i="24"/>
  <c r="V111" i="24"/>
  <c r="U111" i="24"/>
  <c r="T111" i="24"/>
  <c r="S111" i="24"/>
  <c r="R111" i="24"/>
  <c r="Q111" i="24"/>
  <c r="P111" i="24"/>
  <c r="O111" i="24"/>
  <c r="N111" i="24"/>
  <c r="M111" i="24"/>
  <c r="L111" i="24"/>
  <c r="K111" i="24"/>
  <c r="J111" i="24"/>
  <c r="I111" i="24"/>
  <c r="H111" i="24"/>
  <c r="G111" i="24"/>
  <c r="F111" i="24"/>
  <c r="AB109" i="24"/>
  <c r="W104" i="24"/>
  <c r="V104" i="24"/>
  <c r="U104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AB102" i="24"/>
  <c r="W97" i="24"/>
  <c r="V97" i="24"/>
  <c r="U97" i="24"/>
  <c r="T97" i="24"/>
  <c r="S97" i="24"/>
  <c r="R97" i="24"/>
  <c r="Q97" i="24"/>
  <c r="P97" i="24"/>
  <c r="O97" i="24"/>
  <c r="N97" i="24"/>
  <c r="M97" i="24"/>
  <c r="L97" i="24"/>
  <c r="K97" i="24"/>
  <c r="J97" i="24"/>
  <c r="I97" i="24"/>
  <c r="H97" i="24"/>
  <c r="G97" i="24"/>
  <c r="F97" i="24"/>
  <c r="E68" i="24"/>
  <c r="E69" i="24" s="1"/>
  <c r="E70" i="24" s="1"/>
  <c r="E71" i="24" s="1"/>
  <c r="E67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0" i="24"/>
  <c r="E61" i="24" s="1"/>
  <c r="E62" i="24" s="1"/>
  <c r="E63" i="24" s="1"/>
  <c r="E64" i="24" s="1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G59" i="24"/>
  <c r="F59" i="24"/>
  <c r="W57" i="24"/>
  <c r="V57" i="24"/>
  <c r="AF57" i="24" s="1"/>
  <c r="U57" i="24"/>
  <c r="AE57" i="24" s="1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G57" i="24"/>
  <c r="F57" i="24"/>
  <c r="X57" i="24" s="1"/>
  <c r="W56" i="24"/>
  <c r="AG56" i="24" s="1"/>
  <c r="V56" i="24"/>
  <c r="U56" i="24"/>
  <c r="T56" i="24"/>
  <c r="AD56" i="24" s="1"/>
  <c r="S56" i="24"/>
  <c r="AC56" i="24" s="1"/>
  <c r="R56" i="24"/>
  <c r="Q56" i="24"/>
  <c r="P56" i="24"/>
  <c r="O56" i="24"/>
  <c r="N56" i="24"/>
  <c r="M56" i="24"/>
  <c r="L56" i="24"/>
  <c r="Y56" i="24" s="1"/>
  <c r="K56" i="24"/>
  <c r="J56" i="24"/>
  <c r="I56" i="24"/>
  <c r="H56" i="24"/>
  <c r="G56" i="24"/>
  <c r="F56" i="24"/>
  <c r="W55" i="24"/>
  <c r="V55" i="24"/>
  <c r="AF55" i="24" s="1"/>
  <c r="U55" i="24"/>
  <c r="AE55" i="24" s="1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X55" i="24" s="1"/>
  <c r="W54" i="24"/>
  <c r="AG54" i="24" s="1"/>
  <c r="V54" i="24"/>
  <c r="U54" i="24"/>
  <c r="T54" i="24"/>
  <c r="AD54" i="24" s="1"/>
  <c r="S54" i="24"/>
  <c r="AC54" i="24" s="1"/>
  <c r="R54" i="24"/>
  <c r="Q54" i="24"/>
  <c r="P54" i="24"/>
  <c r="O54" i="24"/>
  <c r="N54" i="24"/>
  <c r="M54" i="24"/>
  <c r="L54" i="24"/>
  <c r="Y54" i="24" s="1"/>
  <c r="K54" i="24"/>
  <c r="J54" i="24"/>
  <c r="I54" i="24"/>
  <c r="H54" i="24"/>
  <c r="G54" i="24"/>
  <c r="F54" i="24"/>
  <c r="W53" i="24"/>
  <c r="V53" i="24"/>
  <c r="AF53" i="24" s="1"/>
  <c r="U53" i="24"/>
  <c r="AE53" i="24" s="1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X53" i="24" s="1"/>
  <c r="W52" i="24"/>
  <c r="AG52" i="24" s="1"/>
  <c r="V52" i="24"/>
  <c r="U52" i="24"/>
  <c r="T52" i="24"/>
  <c r="AD52" i="24" s="1"/>
  <c r="S52" i="24"/>
  <c r="AC52" i="24" s="1"/>
  <c r="R52" i="24"/>
  <c r="Q52" i="24"/>
  <c r="P52" i="24"/>
  <c r="O52" i="24"/>
  <c r="N52" i="24"/>
  <c r="M52" i="24"/>
  <c r="L52" i="24"/>
  <c r="Y52" i="24" s="1"/>
  <c r="K52" i="24"/>
  <c r="J52" i="24"/>
  <c r="I52" i="24"/>
  <c r="H52" i="24"/>
  <c r="G52" i="24"/>
  <c r="F52" i="24"/>
  <c r="W51" i="24"/>
  <c r="V51" i="24"/>
  <c r="AF51" i="24" s="1"/>
  <c r="U51" i="24"/>
  <c r="AE51" i="24" s="1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X51" i="24" s="1"/>
  <c r="W50" i="24"/>
  <c r="AG50" i="24" s="1"/>
  <c r="V50" i="24"/>
  <c r="U50" i="24"/>
  <c r="T50" i="24"/>
  <c r="AD50" i="24" s="1"/>
  <c r="S50" i="24"/>
  <c r="AC50" i="24" s="1"/>
  <c r="R50" i="24"/>
  <c r="Q50" i="24"/>
  <c r="P50" i="24"/>
  <c r="O50" i="24"/>
  <c r="N50" i="24"/>
  <c r="M50" i="24"/>
  <c r="L50" i="24"/>
  <c r="Y50" i="24" s="1"/>
  <c r="K50" i="24"/>
  <c r="J50" i="24"/>
  <c r="I50" i="24"/>
  <c r="H50" i="24"/>
  <c r="G50" i="24"/>
  <c r="F50" i="24"/>
  <c r="AH49" i="24"/>
  <c r="AG49" i="24"/>
  <c r="AF49" i="24"/>
  <c r="AE49" i="24"/>
  <c r="AD49" i="24"/>
  <c r="AC49" i="24"/>
  <c r="AB49" i="24"/>
  <c r="W48" i="24"/>
  <c r="V48" i="24"/>
  <c r="U48" i="24"/>
  <c r="AE48" i="24" s="1"/>
  <c r="T48" i="24"/>
  <c r="AD48" i="24" s="1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W47" i="24"/>
  <c r="AG47" i="24" s="1"/>
  <c r="V47" i="24"/>
  <c r="AF47" i="24" s="1"/>
  <c r="U47" i="24"/>
  <c r="T47" i="24"/>
  <c r="S47" i="24"/>
  <c r="AC47" i="24" s="1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W46" i="24"/>
  <c r="V46" i="24"/>
  <c r="U46" i="24"/>
  <c r="AE46" i="24" s="1"/>
  <c r="T46" i="24"/>
  <c r="AD46" i="24" s="1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W45" i="24"/>
  <c r="AG45" i="24" s="1"/>
  <c r="V45" i="24"/>
  <c r="AF45" i="24" s="1"/>
  <c r="U45" i="24"/>
  <c r="T45" i="24"/>
  <c r="S45" i="24"/>
  <c r="AC45" i="24" s="1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W44" i="24"/>
  <c r="V44" i="24"/>
  <c r="U44" i="24"/>
  <c r="AE44" i="24" s="1"/>
  <c r="T44" i="24"/>
  <c r="AD44" i="24" s="1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W43" i="24"/>
  <c r="AG43" i="24" s="1"/>
  <c r="V43" i="24"/>
  <c r="AF43" i="24" s="1"/>
  <c r="U43" i="24"/>
  <c r="T43" i="24"/>
  <c r="S43" i="24"/>
  <c r="AC43" i="24" s="1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W42" i="24"/>
  <c r="V42" i="24"/>
  <c r="U42" i="24"/>
  <c r="AE42" i="24" s="1"/>
  <c r="T42" i="24"/>
  <c r="AD42" i="24" s="1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W41" i="24"/>
  <c r="AG41" i="24" s="1"/>
  <c r="V41" i="24"/>
  <c r="AF41" i="24" s="1"/>
  <c r="U41" i="24"/>
  <c r="T41" i="24"/>
  <c r="S41" i="24"/>
  <c r="AC41" i="24" s="1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AH40" i="24"/>
  <c r="AG40" i="24"/>
  <c r="AF40" i="24"/>
  <c r="AE40" i="24"/>
  <c r="AD40" i="24"/>
  <c r="AC40" i="24"/>
  <c r="AB40" i="24"/>
  <c r="W39" i="24"/>
  <c r="AG39" i="24" s="1"/>
  <c r="V39" i="24"/>
  <c r="U39" i="24"/>
  <c r="T39" i="24"/>
  <c r="AD39" i="24" s="1"/>
  <c r="S39" i="24"/>
  <c r="AC39" i="24" s="1"/>
  <c r="R39" i="24"/>
  <c r="Q39" i="24"/>
  <c r="P39" i="24"/>
  <c r="O39" i="24"/>
  <c r="N39" i="24"/>
  <c r="M39" i="24"/>
  <c r="L39" i="24"/>
  <c r="Y39" i="24" s="1"/>
  <c r="K39" i="24"/>
  <c r="J39" i="24"/>
  <c r="I39" i="24"/>
  <c r="H39" i="24"/>
  <c r="G39" i="24"/>
  <c r="F39" i="24"/>
  <c r="W38" i="24"/>
  <c r="V38" i="24"/>
  <c r="AF38" i="24" s="1"/>
  <c r="U38" i="24"/>
  <c r="AE38" i="24" s="1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X38" i="24" s="1"/>
  <c r="W37" i="24"/>
  <c r="AG37" i="24" s="1"/>
  <c r="V37" i="24"/>
  <c r="U37" i="24"/>
  <c r="T37" i="24"/>
  <c r="AD37" i="24" s="1"/>
  <c r="S37" i="24"/>
  <c r="AC37" i="24" s="1"/>
  <c r="R37" i="24"/>
  <c r="Q37" i="24"/>
  <c r="P37" i="24"/>
  <c r="O37" i="24"/>
  <c r="N37" i="24"/>
  <c r="M37" i="24"/>
  <c r="L37" i="24"/>
  <c r="Y37" i="24" s="1"/>
  <c r="K37" i="24"/>
  <c r="J37" i="24"/>
  <c r="I37" i="24"/>
  <c r="H37" i="24"/>
  <c r="G37" i="24"/>
  <c r="F37" i="24"/>
  <c r="W36" i="24"/>
  <c r="V36" i="24"/>
  <c r="AF36" i="24" s="1"/>
  <c r="U36" i="24"/>
  <c r="AE36" i="24" s="1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X36" i="24" s="1"/>
  <c r="W35" i="24"/>
  <c r="AG35" i="24" s="1"/>
  <c r="V35" i="24"/>
  <c r="U35" i="24"/>
  <c r="T35" i="24"/>
  <c r="AD35" i="24" s="1"/>
  <c r="S35" i="24"/>
  <c r="AC35" i="24" s="1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W34" i="24"/>
  <c r="V34" i="24"/>
  <c r="AF34" i="24" s="1"/>
  <c r="U34" i="24"/>
  <c r="AE34" i="24" s="1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X34" i="24" s="1"/>
  <c r="W33" i="24"/>
  <c r="AG33" i="24" s="1"/>
  <c r="V33" i="24"/>
  <c r="U33" i="24"/>
  <c r="T33" i="24"/>
  <c r="AD33" i="24" s="1"/>
  <c r="S33" i="24"/>
  <c r="AC33" i="24" s="1"/>
  <c r="R33" i="24"/>
  <c r="Q33" i="24"/>
  <c r="P33" i="24"/>
  <c r="O33" i="24"/>
  <c r="N33" i="24"/>
  <c r="M33" i="24"/>
  <c r="L33" i="24"/>
  <c r="Y33" i="24" s="1"/>
  <c r="K33" i="24"/>
  <c r="J33" i="24"/>
  <c r="I33" i="24"/>
  <c r="H33" i="24"/>
  <c r="G33" i="24"/>
  <c r="F33" i="24"/>
  <c r="W32" i="24"/>
  <c r="V32" i="24"/>
  <c r="AF32" i="24" s="1"/>
  <c r="U32" i="24"/>
  <c r="AE32" i="24" s="1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AH31" i="24"/>
  <c r="AG31" i="24"/>
  <c r="AF31" i="24"/>
  <c r="AE31" i="24"/>
  <c r="AD31" i="24"/>
  <c r="AC31" i="24"/>
  <c r="AB31" i="24"/>
  <c r="V30" i="24"/>
  <c r="AF30" i="24" s="1"/>
  <c r="U30" i="24"/>
  <c r="AE30" i="24" s="1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V29" i="24"/>
  <c r="AF29" i="24" s="1"/>
  <c r="U29" i="24"/>
  <c r="T29" i="24"/>
  <c r="S29" i="24"/>
  <c r="AC29" i="24" s="1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V28" i="24"/>
  <c r="U28" i="24"/>
  <c r="T28" i="24"/>
  <c r="AD28" i="24" s="1"/>
  <c r="S28" i="24"/>
  <c r="AC28" i="24" s="1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V27" i="24"/>
  <c r="U27" i="24"/>
  <c r="AE27" i="24" s="1"/>
  <c r="T27" i="24"/>
  <c r="AD27" i="24" s="1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V26" i="24"/>
  <c r="AF26" i="24" s="1"/>
  <c r="U26" i="24"/>
  <c r="AE26" i="24" s="1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V25" i="24"/>
  <c r="AF25" i="24" s="1"/>
  <c r="U25" i="24"/>
  <c r="T25" i="24"/>
  <c r="S25" i="24"/>
  <c r="AC25" i="24" s="1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V24" i="24"/>
  <c r="U24" i="24"/>
  <c r="T24" i="24"/>
  <c r="AD24" i="24" s="1"/>
  <c r="S24" i="24"/>
  <c r="AC24" i="24" s="1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V23" i="24"/>
  <c r="U23" i="24"/>
  <c r="AE23" i="24" s="1"/>
  <c r="T23" i="24"/>
  <c r="AD23" i="24" s="1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AH22" i="24"/>
  <c r="AG22" i="24"/>
  <c r="AF22" i="24"/>
  <c r="AE22" i="24"/>
  <c r="AD22" i="24"/>
  <c r="AC22" i="24"/>
  <c r="AB22" i="24"/>
  <c r="W21" i="24"/>
  <c r="V21" i="24"/>
  <c r="AF21" i="24" s="1"/>
  <c r="U21" i="24"/>
  <c r="AE21" i="24" s="1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W20" i="24"/>
  <c r="AG20" i="24" s="1"/>
  <c r="V20" i="24"/>
  <c r="U20" i="24"/>
  <c r="T20" i="24"/>
  <c r="AD20" i="24" s="1"/>
  <c r="S20" i="24"/>
  <c r="AC20" i="24" s="1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W19" i="24"/>
  <c r="V19" i="24"/>
  <c r="AF19" i="24" s="1"/>
  <c r="U19" i="24"/>
  <c r="AE19" i="24" s="1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W18" i="24"/>
  <c r="AG18" i="24" s="1"/>
  <c r="V18" i="24"/>
  <c r="U18" i="24"/>
  <c r="T18" i="24"/>
  <c r="AD18" i="24" s="1"/>
  <c r="S18" i="24"/>
  <c r="AC18" i="24" s="1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W17" i="24"/>
  <c r="V17" i="24"/>
  <c r="AF17" i="24" s="1"/>
  <c r="U17" i="24"/>
  <c r="AE17" i="24" s="1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W16" i="24"/>
  <c r="AG16" i="24" s="1"/>
  <c r="V16" i="24"/>
  <c r="U16" i="24"/>
  <c r="T16" i="24"/>
  <c r="AD16" i="24" s="1"/>
  <c r="S16" i="24"/>
  <c r="AC16" i="24" s="1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W15" i="24"/>
  <c r="V15" i="24"/>
  <c r="AF15" i="24" s="1"/>
  <c r="U15" i="24"/>
  <c r="AE15" i="24" s="1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W14" i="24"/>
  <c r="AG14" i="24" s="1"/>
  <c r="V14" i="24"/>
  <c r="U14" i="24"/>
  <c r="T14" i="24"/>
  <c r="AD14" i="24" s="1"/>
  <c r="S14" i="24"/>
  <c r="AC14" i="24" s="1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D2" i="24"/>
  <c r="K374" i="24" l="1"/>
  <c r="K255" i="24" s="1"/>
  <c r="I298" i="24"/>
  <c r="G298" i="24"/>
  <c r="Y363" i="24"/>
  <c r="G374" i="24"/>
  <c r="G255" i="24" s="1"/>
  <c r="M174" i="24"/>
  <c r="AE180" i="24"/>
  <c r="AC185" i="24"/>
  <c r="AG185" i="24"/>
  <c r="X206" i="24"/>
  <c r="Y216" i="24"/>
  <c r="J235" i="24"/>
  <c r="G235" i="24"/>
  <c r="O235" i="24"/>
  <c r="AC241" i="24"/>
  <c r="AE246" i="24"/>
  <c r="Y309" i="24"/>
  <c r="AD309" i="24"/>
  <c r="X320" i="24"/>
  <c r="AF320" i="24"/>
  <c r="X347" i="24"/>
  <c r="J336" i="24"/>
  <c r="AF347" i="24"/>
  <c r="Y375" i="24"/>
  <c r="S385" i="24"/>
  <c r="AC385" i="24" s="1"/>
  <c r="AF439" i="24"/>
  <c r="AD447" i="24"/>
  <c r="AH143" i="24"/>
  <c r="AH149" i="24"/>
  <c r="AH153" i="24"/>
  <c r="AH173" i="24"/>
  <c r="AH179" i="24"/>
  <c r="AH218" i="24"/>
  <c r="AH224" i="24"/>
  <c r="AH228" i="24"/>
  <c r="AH244" i="24"/>
  <c r="AH262" i="24"/>
  <c r="AH266" i="24"/>
  <c r="AH293" i="24"/>
  <c r="AH301" i="24"/>
  <c r="AH305" i="24"/>
  <c r="AH319" i="24"/>
  <c r="AH327" i="24"/>
  <c r="AH348" i="24"/>
  <c r="AH352" i="24"/>
  <c r="AH370" i="24"/>
  <c r="AH377" i="24"/>
  <c r="AH387" i="24"/>
  <c r="AH410" i="24"/>
  <c r="AH434" i="24"/>
  <c r="AH473" i="24"/>
  <c r="O374" i="24"/>
  <c r="O255" i="24" s="1"/>
  <c r="G129" i="24"/>
  <c r="G128" i="24" s="1"/>
  <c r="K129" i="24"/>
  <c r="K128" i="24" s="1"/>
  <c r="AC130" i="24"/>
  <c r="AG130" i="24"/>
  <c r="I129" i="24"/>
  <c r="Y175" i="24"/>
  <c r="P174" i="24"/>
  <c r="AD175" i="24"/>
  <c r="X180" i="24"/>
  <c r="AF180" i="24"/>
  <c r="Y185" i="24"/>
  <c r="AD185" i="24"/>
  <c r="AC191" i="24"/>
  <c r="AG191" i="24"/>
  <c r="M190" i="24"/>
  <c r="M189" i="24" s="1"/>
  <c r="AE201" i="24"/>
  <c r="K205" i="24"/>
  <c r="O205" i="24"/>
  <c r="AC206" i="24"/>
  <c r="AG206" i="24"/>
  <c r="AE216" i="24"/>
  <c r="H220" i="24"/>
  <c r="P220" i="24"/>
  <c r="X231" i="24"/>
  <c r="AF231" i="24"/>
  <c r="AG236" i="24"/>
  <c r="AD241" i="24"/>
  <c r="AF246" i="24"/>
  <c r="AD260" i="24"/>
  <c r="M298" i="24"/>
  <c r="M253" i="24" s="1"/>
  <c r="Q298" i="24"/>
  <c r="Q253" i="24" s="1"/>
  <c r="AE309" i="24"/>
  <c r="AC320" i="24"/>
  <c r="AG320" i="24"/>
  <c r="X367" i="24"/>
  <c r="AF367" i="24"/>
  <c r="I374" i="24"/>
  <c r="Q374" i="24"/>
  <c r="AF401" i="24"/>
  <c r="AD408" i="24"/>
  <c r="AE417" i="24"/>
  <c r="AC423" i="24"/>
  <c r="AG423" i="24"/>
  <c r="AE431" i="24"/>
  <c r="AC439" i="24"/>
  <c r="AG439" i="24"/>
  <c r="AE447" i="24"/>
  <c r="O128" i="24"/>
  <c r="Y23" i="24"/>
  <c r="X25" i="24"/>
  <c r="Y27" i="24"/>
  <c r="X29" i="24"/>
  <c r="X140" i="24"/>
  <c r="J129" i="24"/>
  <c r="N129" i="24"/>
  <c r="AF140" i="24"/>
  <c r="Y145" i="24"/>
  <c r="AD145" i="24"/>
  <c r="AF155" i="24"/>
  <c r="T174" i="24"/>
  <c r="Y191" i="24"/>
  <c r="AD191" i="24"/>
  <c r="X201" i="24"/>
  <c r="J190" i="24"/>
  <c r="N190" i="24"/>
  <c r="AE221" i="24"/>
  <c r="AC231" i="24"/>
  <c r="AG231" i="24"/>
  <c r="I235" i="24"/>
  <c r="I189" i="24" s="1"/>
  <c r="Y316" i="24"/>
  <c r="S316" i="24"/>
  <c r="AC316" i="24" s="1"/>
  <c r="AG329" i="24"/>
  <c r="H336" i="24"/>
  <c r="H254" i="24" s="1"/>
  <c r="P336" i="24"/>
  <c r="AG367" i="24"/>
  <c r="X380" i="24"/>
  <c r="AF380" i="24"/>
  <c r="AC401" i="24"/>
  <c r="AG401" i="24"/>
  <c r="AE408" i="24"/>
  <c r="AH141" i="24"/>
  <c r="AH147" i="24"/>
  <c r="AH151" i="24"/>
  <c r="AH171" i="24"/>
  <c r="AH177" i="24"/>
  <c r="AH222" i="24"/>
  <c r="AH226" i="24"/>
  <c r="AH230" i="24"/>
  <c r="AH242" i="24"/>
  <c r="AH264" i="24"/>
  <c r="AH268" i="24"/>
  <c r="AH283" i="24"/>
  <c r="AH291" i="24"/>
  <c r="AH295" i="24"/>
  <c r="AH303" i="24"/>
  <c r="AH307" i="24"/>
  <c r="AH317" i="24"/>
  <c r="AH350" i="24"/>
  <c r="AH360" i="24"/>
  <c r="AH368" i="24"/>
  <c r="AH372" i="24"/>
  <c r="AH379" i="24"/>
  <c r="AH389" i="24"/>
  <c r="AH420" i="24"/>
  <c r="AH448" i="24"/>
  <c r="AH452" i="24"/>
  <c r="AH457" i="24"/>
  <c r="AH465" i="24"/>
  <c r="AH481" i="24"/>
  <c r="Y16" i="24"/>
  <c r="Y18" i="24"/>
  <c r="X21" i="24"/>
  <c r="X26" i="24"/>
  <c r="AG15" i="24"/>
  <c r="AE16" i="24"/>
  <c r="AC17" i="24"/>
  <c r="AG17" i="24"/>
  <c r="AE18" i="24"/>
  <c r="AC19" i="24"/>
  <c r="AG19" i="24"/>
  <c r="AE20" i="24"/>
  <c r="AC21" i="24"/>
  <c r="AG21" i="24"/>
  <c r="X23" i="24"/>
  <c r="AB23" i="24"/>
  <c r="Z23" i="24"/>
  <c r="AH23" i="24" s="1"/>
  <c r="AF23" i="24"/>
  <c r="AE24" i="24"/>
  <c r="Y25" i="24"/>
  <c r="AD25" i="24"/>
  <c r="AC26" i="24"/>
  <c r="X27" i="24"/>
  <c r="AB27" i="24"/>
  <c r="Z27" i="24"/>
  <c r="AF27" i="24"/>
  <c r="AE28" i="24"/>
  <c r="Y29" i="24"/>
  <c r="AD29" i="24"/>
  <c r="AC30" i="24"/>
  <c r="AC32" i="24"/>
  <c r="AG32" i="24"/>
  <c r="AE33" i="24"/>
  <c r="AC34" i="24"/>
  <c r="AG34" i="24"/>
  <c r="AE35" i="24"/>
  <c r="AC36" i="24"/>
  <c r="AG36" i="24"/>
  <c r="AE37" i="24"/>
  <c r="AC38" i="24"/>
  <c r="AG38" i="24"/>
  <c r="AE39" i="24"/>
  <c r="Y41" i="24"/>
  <c r="AD41" i="24"/>
  <c r="X42" i="24"/>
  <c r="AB42" i="24"/>
  <c r="Z42" i="24"/>
  <c r="AF42" i="24"/>
  <c r="Y43" i="24"/>
  <c r="AD43" i="24"/>
  <c r="X44" i="24"/>
  <c r="AB44" i="24"/>
  <c r="Z44" i="24"/>
  <c r="AF44" i="24"/>
  <c r="Y45" i="24"/>
  <c r="AD45" i="24"/>
  <c r="X46" i="24"/>
  <c r="AB46" i="24"/>
  <c r="Z46" i="24"/>
  <c r="AF46" i="24"/>
  <c r="Y47" i="24"/>
  <c r="AD47" i="24"/>
  <c r="X48" i="24"/>
  <c r="AB48" i="24"/>
  <c r="Z48" i="24"/>
  <c r="AF48" i="24"/>
  <c r="AE50" i="24"/>
  <c r="AC51" i="24"/>
  <c r="AG51" i="24"/>
  <c r="AE52" i="24"/>
  <c r="AC53" i="24"/>
  <c r="AG53" i="24"/>
  <c r="AE54" i="24"/>
  <c r="AC55" i="24"/>
  <c r="AG55" i="24"/>
  <c r="AE56" i="24"/>
  <c r="AC57" i="24"/>
  <c r="AG57" i="24"/>
  <c r="W129" i="24"/>
  <c r="AE130" i="24"/>
  <c r="X145" i="24"/>
  <c r="Y155" i="24"/>
  <c r="L159" i="24"/>
  <c r="Y160" i="24"/>
  <c r="P159" i="24"/>
  <c r="P128" i="24" s="1"/>
  <c r="AD160" i="24"/>
  <c r="X170" i="24"/>
  <c r="AB170" i="24"/>
  <c r="Z170" i="24"/>
  <c r="AF170" i="24"/>
  <c r="L174" i="24"/>
  <c r="X175" i="24"/>
  <c r="J174" i="24"/>
  <c r="N174" i="24"/>
  <c r="AD174" i="24" s="1"/>
  <c r="R174" i="24"/>
  <c r="AB175" i="24"/>
  <c r="Z175" i="24"/>
  <c r="AH175" i="24" s="1"/>
  <c r="V174" i="24"/>
  <c r="AF174" i="24" s="1"/>
  <c r="AF175" i="24"/>
  <c r="Y180" i="24"/>
  <c r="AD180" i="24"/>
  <c r="X185" i="24"/>
  <c r="AB185" i="24"/>
  <c r="Z185" i="24"/>
  <c r="AF185" i="24"/>
  <c r="T190" i="24"/>
  <c r="AD190" i="24" s="1"/>
  <c r="L205" i="24"/>
  <c r="Y206" i="24"/>
  <c r="P205" i="24"/>
  <c r="T205" i="24"/>
  <c r="AD205" i="24" s="1"/>
  <c r="AD206" i="24"/>
  <c r="X216" i="24"/>
  <c r="J205" i="24"/>
  <c r="AB216" i="24"/>
  <c r="Z216" i="24"/>
  <c r="AF216" i="24"/>
  <c r="K235" i="24"/>
  <c r="G253" i="24"/>
  <c r="Y14" i="24"/>
  <c r="X15" i="24"/>
  <c r="AB15" i="24"/>
  <c r="Z15" i="24"/>
  <c r="AH15" i="24" s="1"/>
  <c r="X17" i="24"/>
  <c r="X19" i="24"/>
  <c r="AB19" i="24"/>
  <c r="Z19" i="24"/>
  <c r="AH19" i="24" s="1"/>
  <c r="Y20" i="24"/>
  <c r="AB21" i="24"/>
  <c r="Z21" i="24"/>
  <c r="Y28" i="24"/>
  <c r="AB30" i="24"/>
  <c r="Z30" i="24"/>
  <c r="AE14" i="24"/>
  <c r="AC15" i="24"/>
  <c r="X14" i="24"/>
  <c r="Z14" i="24"/>
  <c r="AB14" i="24"/>
  <c r="AF14" i="24"/>
  <c r="Y15" i="24"/>
  <c r="AD15" i="24"/>
  <c r="X16" i="24"/>
  <c r="AB16" i="24"/>
  <c r="Z16" i="24"/>
  <c r="AF16" i="24"/>
  <c r="Y17" i="24"/>
  <c r="AD17" i="24"/>
  <c r="X18" i="24"/>
  <c r="AB18" i="24"/>
  <c r="Z18" i="24"/>
  <c r="AF18" i="24"/>
  <c r="Y19" i="24"/>
  <c r="AD19" i="24"/>
  <c r="X20" i="24"/>
  <c r="AB20" i="24"/>
  <c r="Z20" i="24"/>
  <c r="AH20" i="24" s="1"/>
  <c r="AF20" i="24"/>
  <c r="Y21" i="24"/>
  <c r="AD21" i="24"/>
  <c r="AC23" i="24"/>
  <c r="X24" i="24"/>
  <c r="AB24" i="24"/>
  <c r="Z24" i="24"/>
  <c r="AF24" i="24"/>
  <c r="AE25" i="24"/>
  <c r="Y26" i="24"/>
  <c r="AD26" i="24"/>
  <c r="AC27" i="24"/>
  <c r="X28" i="24"/>
  <c r="AB28" i="24"/>
  <c r="Z28" i="24"/>
  <c r="AH28" i="24" s="1"/>
  <c r="AF28" i="24"/>
  <c r="AE29" i="24"/>
  <c r="Y30" i="24"/>
  <c r="AD30" i="24"/>
  <c r="Y32" i="24"/>
  <c r="AD32" i="24"/>
  <c r="X33" i="24"/>
  <c r="AB33" i="24"/>
  <c r="Z33" i="24"/>
  <c r="AH33" i="24" s="1"/>
  <c r="AF33" i="24"/>
  <c r="Y34" i="24"/>
  <c r="AD34" i="24"/>
  <c r="X35" i="24"/>
  <c r="AB35" i="24"/>
  <c r="Z35" i="24"/>
  <c r="AF35" i="24"/>
  <c r="Y36" i="24"/>
  <c r="AD36" i="24"/>
  <c r="X37" i="24"/>
  <c r="AB37" i="24"/>
  <c r="Z37" i="24"/>
  <c r="AH37" i="24" s="1"/>
  <c r="AF37" i="24"/>
  <c r="Y38" i="24"/>
  <c r="AD38" i="24"/>
  <c r="X39" i="24"/>
  <c r="AB39" i="24"/>
  <c r="Z39" i="24"/>
  <c r="AH39" i="24" s="1"/>
  <c r="AF39" i="24"/>
  <c r="AE41" i="24"/>
  <c r="AC42" i="24"/>
  <c r="AG42" i="24"/>
  <c r="AE43" i="24"/>
  <c r="AC44" i="24"/>
  <c r="AG44" i="24"/>
  <c r="AE45" i="24"/>
  <c r="AC46" i="24"/>
  <c r="AG46" i="24"/>
  <c r="AE47" i="24"/>
  <c r="AC48" i="24"/>
  <c r="AG48" i="24"/>
  <c r="X50" i="24"/>
  <c r="AB50" i="24"/>
  <c r="Z50" i="24"/>
  <c r="AH50" i="24" s="1"/>
  <c r="AF50" i="24"/>
  <c r="Y51" i="24"/>
  <c r="AD51" i="24"/>
  <c r="X52" i="24"/>
  <c r="AB52" i="24"/>
  <c r="Z52" i="24"/>
  <c r="AH52" i="24" s="1"/>
  <c r="AF52" i="24"/>
  <c r="Y53" i="24"/>
  <c r="AD53" i="24"/>
  <c r="X54" i="24"/>
  <c r="AB54" i="24"/>
  <c r="Z54" i="24"/>
  <c r="AH54" i="24" s="1"/>
  <c r="AF54" i="24"/>
  <c r="Y55" i="24"/>
  <c r="AD55" i="24"/>
  <c r="X56" i="24"/>
  <c r="AB56" i="24"/>
  <c r="Z56" i="24"/>
  <c r="AH56" i="24" s="1"/>
  <c r="AF56" i="24"/>
  <c r="Y57" i="24"/>
  <c r="AD57" i="24"/>
  <c r="X130" i="24"/>
  <c r="AB130" i="24"/>
  <c r="Z130" i="24"/>
  <c r="AF130" i="24"/>
  <c r="Y140" i="24"/>
  <c r="AD140" i="24"/>
  <c r="S144" i="24"/>
  <c r="AC144" i="24" s="1"/>
  <c r="AC145" i="24"/>
  <c r="AG145" i="24"/>
  <c r="AE155" i="24"/>
  <c r="AE159" i="24"/>
  <c r="L190" i="24"/>
  <c r="X191" i="24"/>
  <c r="AB191" i="24"/>
  <c r="Z191" i="24"/>
  <c r="AH191" i="24" s="1"/>
  <c r="AF191" i="24"/>
  <c r="Y201" i="24"/>
  <c r="AD201" i="24"/>
  <c r="AC205" i="24"/>
  <c r="X221" i="24"/>
  <c r="AB221" i="24"/>
  <c r="Z221" i="24"/>
  <c r="AF221" i="24"/>
  <c r="Y231" i="24"/>
  <c r="AE235" i="24"/>
  <c r="H298" i="24"/>
  <c r="H253" i="24" s="1"/>
  <c r="AE325" i="24"/>
  <c r="AD375" i="24"/>
  <c r="T374" i="24"/>
  <c r="AB25" i="24"/>
  <c r="Z25" i="24"/>
  <c r="AH25" i="24" s="1"/>
  <c r="AB29" i="24"/>
  <c r="Z29" i="24"/>
  <c r="AH29" i="24" s="1"/>
  <c r="X41" i="24"/>
  <c r="AB41" i="24"/>
  <c r="Z41" i="24"/>
  <c r="AH41" i="24" s="1"/>
  <c r="Y42" i="24"/>
  <c r="X43" i="24"/>
  <c r="AB43" i="24"/>
  <c r="Z43" i="24"/>
  <c r="AH43" i="24" s="1"/>
  <c r="Y44" i="24"/>
  <c r="X45" i="24"/>
  <c r="AB45" i="24"/>
  <c r="Z45" i="24"/>
  <c r="AH45" i="24" s="1"/>
  <c r="Y46" i="24"/>
  <c r="X47" i="24"/>
  <c r="AB47" i="24"/>
  <c r="Z47" i="24"/>
  <c r="AH47" i="24" s="1"/>
  <c r="Y48" i="24"/>
  <c r="X155" i="24"/>
  <c r="AB155" i="24"/>
  <c r="Z155" i="24"/>
  <c r="AH155" i="24" s="1"/>
  <c r="X160" i="24"/>
  <c r="F159" i="24"/>
  <c r="AB160" i="24"/>
  <c r="Z160" i="24"/>
  <c r="AH160" i="24" s="1"/>
  <c r="AF160" i="24"/>
  <c r="V159" i="24"/>
  <c r="Y170" i="24"/>
  <c r="AB180" i="24"/>
  <c r="Z180" i="24"/>
  <c r="AH180" i="24" s="1"/>
  <c r="AB206" i="24"/>
  <c r="R205" i="24"/>
  <c r="Z206" i="24"/>
  <c r="AH206" i="24" s="1"/>
  <c r="AF206" i="24"/>
  <c r="V205" i="24"/>
  <c r="AF205" i="24" s="1"/>
  <c r="AB17" i="24"/>
  <c r="Z17" i="24"/>
  <c r="Y24" i="24"/>
  <c r="AB26" i="24"/>
  <c r="Z26" i="24"/>
  <c r="AH26" i="24" s="1"/>
  <c r="X30" i="24"/>
  <c r="X32" i="24"/>
  <c r="AB32" i="24"/>
  <c r="Z32" i="24"/>
  <c r="AH32" i="24" s="1"/>
  <c r="AB34" i="24"/>
  <c r="Z34" i="24"/>
  <c r="Y35" i="24"/>
  <c r="AB36" i="24"/>
  <c r="Z36" i="24"/>
  <c r="AH36" i="24" s="1"/>
  <c r="AB38" i="24"/>
  <c r="Z38" i="24"/>
  <c r="AH38" i="24" s="1"/>
  <c r="AB51" i="24"/>
  <c r="Z51" i="24"/>
  <c r="AH51" i="24" s="1"/>
  <c r="AB53" i="24"/>
  <c r="Z53" i="24"/>
  <c r="AH53" i="24" s="1"/>
  <c r="AB55" i="24"/>
  <c r="Z55" i="24"/>
  <c r="AH55" i="24" s="1"/>
  <c r="AB57" i="24"/>
  <c r="Z57" i="24"/>
  <c r="AH57" i="24" s="1"/>
  <c r="L129" i="24"/>
  <c r="Y130" i="24"/>
  <c r="T129" i="24"/>
  <c r="AD130" i="24"/>
  <c r="AB140" i="24"/>
  <c r="Z140" i="24"/>
  <c r="U144" i="24"/>
  <c r="AE144" i="24" s="1"/>
  <c r="AE145" i="24"/>
  <c r="S159" i="24"/>
  <c r="AC159" i="24" s="1"/>
  <c r="AC160" i="24"/>
  <c r="W159" i="24"/>
  <c r="AG159" i="24" s="1"/>
  <c r="AG160" i="24"/>
  <c r="AB201" i="24"/>
  <c r="Z201" i="24"/>
  <c r="AH201" i="24" s="1"/>
  <c r="V190" i="24"/>
  <c r="AF190" i="24" s="1"/>
  <c r="AF201" i="24"/>
  <c r="L220" i="24"/>
  <c r="Y221" i="24"/>
  <c r="AD221" i="24"/>
  <c r="T220" i="24"/>
  <c r="AB231" i="24"/>
  <c r="Z231" i="24"/>
  <c r="X236" i="24"/>
  <c r="F235" i="24"/>
  <c r="AB236" i="24"/>
  <c r="Z236" i="24"/>
  <c r="R235" i="24"/>
  <c r="AF236" i="24"/>
  <c r="V235" i="24"/>
  <c r="AG241" i="24"/>
  <c r="W235" i="24"/>
  <c r="AG235" i="24" s="1"/>
  <c r="L336" i="24"/>
  <c r="Y337" i="24"/>
  <c r="P254" i="24"/>
  <c r="M129" i="24"/>
  <c r="AC129" i="24" s="1"/>
  <c r="Q129" i="24"/>
  <c r="Q128" i="24" s="1"/>
  <c r="U129" i="24"/>
  <c r="AE129" i="24" s="1"/>
  <c r="AE140" i="24"/>
  <c r="J144" i="24"/>
  <c r="J128" i="24" s="1"/>
  <c r="N144" i="24"/>
  <c r="AD144" i="24" s="1"/>
  <c r="AB145" i="24"/>
  <c r="AF145" i="24"/>
  <c r="AD155" i="24"/>
  <c r="AE160" i="24"/>
  <c r="AC170" i="24"/>
  <c r="AG170" i="24"/>
  <c r="U174" i="24"/>
  <c r="AE174" i="24" s="1"/>
  <c r="AE175" i="24"/>
  <c r="AC180" i="24"/>
  <c r="AG180" i="24"/>
  <c r="AE185" i="24"/>
  <c r="U190" i="24"/>
  <c r="AE191" i="24"/>
  <c r="G190" i="24"/>
  <c r="K190" i="24"/>
  <c r="O190" i="24"/>
  <c r="O189" i="24" s="1"/>
  <c r="AC201" i="24"/>
  <c r="AG201" i="24"/>
  <c r="U205" i="24"/>
  <c r="AE205" i="24" s="1"/>
  <c r="AE206" i="24"/>
  <c r="AC216" i="24"/>
  <c r="AG216" i="24"/>
  <c r="K220" i="24"/>
  <c r="AC221" i="24"/>
  <c r="AG221" i="24"/>
  <c r="AE231" i="24"/>
  <c r="AE236" i="24"/>
  <c r="X241" i="24"/>
  <c r="N235" i="24"/>
  <c r="AB241" i="24"/>
  <c r="Z241" i="24"/>
  <c r="AF241" i="24"/>
  <c r="Y246" i="24"/>
  <c r="AD246" i="24"/>
  <c r="F260" i="24"/>
  <c r="X260" i="24" s="1"/>
  <c r="W260" i="24"/>
  <c r="AG260" i="24" s="1"/>
  <c r="U260" i="24"/>
  <c r="AE260" i="24" s="1"/>
  <c r="AE270" i="24"/>
  <c r="AC281" i="24"/>
  <c r="AG281" i="24"/>
  <c r="Y286" i="24"/>
  <c r="AD286" i="24"/>
  <c r="Y290" i="24"/>
  <c r="AD290" i="24"/>
  <c r="T299" i="24"/>
  <c r="AC309" i="24"/>
  <c r="AG309" i="24"/>
  <c r="W316" i="24"/>
  <c r="AE320" i="24"/>
  <c r="X329" i="24"/>
  <c r="AB329" i="24"/>
  <c r="Z329" i="24"/>
  <c r="AF329" i="24"/>
  <c r="AE337" i="24"/>
  <c r="AE347" i="24"/>
  <c r="AD354" i="24"/>
  <c r="Y358" i="24"/>
  <c r="AD358" i="24"/>
  <c r="F363" i="24"/>
  <c r="X363" i="24" s="1"/>
  <c r="V363" i="24"/>
  <c r="AF363" i="24" s="1"/>
  <c r="U363" i="24"/>
  <c r="AE363" i="24" s="1"/>
  <c r="AE367" i="24"/>
  <c r="AG375" i="24"/>
  <c r="AE380" i="24"/>
  <c r="P374" i="24"/>
  <c r="P255" i="24" s="1"/>
  <c r="X390" i="24"/>
  <c r="AB390" i="24"/>
  <c r="Z390" i="24"/>
  <c r="AF390" i="24"/>
  <c r="Y398" i="24"/>
  <c r="AD398" i="24"/>
  <c r="X401" i="24"/>
  <c r="AB401" i="24"/>
  <c r="Z401" i="24"/>
  <c r="Y408" i="24"/>
  <c r="Y417" i="24"/>
  <c r="X423" i="24"/>
  <c r="AB423" i="24"/>
  <c r="Z423" i="24"/>
  <c r="Y431" i="24"/>
  <c r="X439" i="24"/>
  <c r="AB439" i="24"/>
  <c r="Z439" i="24"/>
  <c r="Y447" i="24"/>
  <c r="AG30" i="24"/>
  <c r="AG26" i="24"/>
  <c r="AH134" i="24"/>
  <c r="AH138" i="24"/>
  <c r="AH142" i="24"/>
  <c r="AH146" i="24"/>
  <c r="AH150" i="24"/>
  <c r="AH154" i="24"/>
  <c r="AH158" i="24"/>
  <c r="AH162" i="24"/>
  <c r="AH166" i="24"/>
  <c r="AH178" i="24"/>
  <c r="AH182" i="24"/>
  <c r="AH186" i="24"/>
  <c r="AH192" i="24"/>
  <c r="AH196" i="24"/>
  <c r="AH200" i="24"/>
  <c r="Y260" i="24"/>
  <c r="AB270" i="24"/>
  <c r="Z270" i="24"/>
  <c r="I253" i="24"/>
  <c r="AE299" i="24"/>
  <c r="AB320" i="24"/>
  <c r="Z320" i="24"/>
  <c r="S325" i="24"/>
  <c r="AC325" i="24" s="1"/>
  <c r="AC329" i="24"/>
  <c r="J254" i="24"/>
  <c r="N336" i="24"/>
  <c r="N254" i="24" s="1"/>
  <c r="AB347" i="24"/>
  <c r="Z347" i="24"/>
  <c r="M336" i="24"/>
  <c r="M254" i="24" s="1"/>
  <c r="R363" i="24"/>
  <c r="AB367" i="24"/>
  <c r="Z367" i="24"/>
  <c r="AC375" i="24"/>
  <c r="R375" i="24"/>
  <c r="AB380" i="24"/>
  <c r="Z380" i="24"/>
  <c r="AE398" i="24"/>
  <c r="I256" i="24"/>
  <c r="M256" i="24"/>
  <c r="Y256" i="24" s="1"/>
  <c r="AG29" i="24"/>
  <c r="AG25" i="24"/>
  <c r="Z145" i="24"/>
  <c r="AH145" i="24" s="1"/>
  <c r="AG220" i="24"/>
  <c r="S235" i="24"/>
  <c r="AC235" i="24" s="1"/>
  <c r="AC236" i="24"/>
  <c r="Y241" i="24"/>
  <c r="X246" i="24"/>
  <c r="AB246" i="24"/>
  <c r="Z246" i="24"/>
  <c r="AH246" i="24" s="1"/>
  <c r="X290" i="24"/>
  <c r="AB290" i="24"/>
  <c r="Z290" i="24"/>
  <c r="K298" i="24"/>
  <c r="K253" i="24" s="1"/>
  <c r="L325" i="24"/>
  <c r="Y325" i="24" s="1"/>
  <c r="Y329" i="24"/>
  <c r="Q336" i="24"/>
  <c r="Q254" i="24" s="1"/>
  <c r="G336" i="24"/>
  <c r="G254" i="24" s="1"/>
  <c r="K336" i="24"/>
  <c r="K254" i="24" s="1"/>
  <c r="O336" i="24"/>
  <c r="O254" i="24" s="1"/>
  <c r="S337" i="24"/>
  <c r="AC337" i="24" s="1"/>
  <c r="AC347" i="24"/>
  <c r="W337" i="24"/>
  <c r="AG337" i="24" s="1"/>
  <c r="AG347" i="24"/>
  <c r="X358" i="24"/>
  <c r="AB358" i="24"/>
  <c r="Z358" i="24"/>
  <c r="AH358" i="24" s="1"/>
  <c r="AC367" i="24"/>
  <c r="AC380" i="24"/>
  <c r="AG380" i="24"/>
  <c r="L374" i="24"/>
  <c r="Y385" i="24"/>
  <c r="Y390" i="24"/>
  <c r="AD390" i="24"/>
  <c r="X398" i="24"/>
  <c r="AB398" i="24"/>
  <c r="AF398" i="24"/>
  <c r="Y401" i="24"/>
  <c r="AD401" i="24"/>
  <c r="X408" i="24"/>
  <c r="AB408" i="24"/>
  <c r="Z408" i="24"/>
  <c r="AH408" i="24" s="1"/>
  <c r="AF408" i="24"/>
  <c r="Y413" i="24"/>
  <c r="X417" i="24"/>
  <c r="AB417" i="24"/>
  <c r="Z417" i="24"/>
  <c r="AH417" i="24" s="1"/>
  <c r="AF417" i="24"/>
  <c r="Y423" i="24"/>
  <c r="AD423" i="24"/>
  <c r="X431" i="24"/>
  <c r="AB431" i="24"/>
  <c r="Z431" i="24"/>
  <c r="AH431" i="24" s="1"/>
  <c r="AF431" i="24"/>
  <c r="Y439" i="24"/>
  <c r="AD439" i="24"/>
  <c r="X447" i="24"/>
  <c r="AB447" i="24"/>
  <c r="Z447" i="24"/>
  <c r="AH447" i="24" s="1"/>
  <c r="AF447" i="24"/>
  <c r="AG28" i="24"/>
  <c r="AG24" i="24"/>
  <c r="AH132" i="24"/>
  <c r="AH136" i="24"/>
  <c r="AH148" i="24"/>
  <c r="AH152" i="24"/>
  <c r="AH156" i="24"/>
  <c r="AH164" i="24"/>
  <c r="AH168" i="24"/>
  <c r="AH172" i="24"/>
  <c r="AH176" i="24"/>
  <c r="AH184" i="24"/>
  <c r="AH194" i="24"/>
  <c r="AH198" i="24"/>
  <c r="AD231" i="24"/>
  <c r="Y236" i="24"/>
  <c r="AD236" i="24"/>
  <c r="AE241" i="24"/>
  <c r="AC246" i="24"/>
  <c r="AG246" i="24"/>
  <c r="V260" i="24"/>
  <c r="AF260" i="24" s="1"/>
  <c r="Y270" i="24"/>
  <c r="AD270" i="24"/>
  <c r="X281" i="24"/>
  <c r="AB281" i="24"/>
  <c r="Z281" i="24"/>
  <c r="AH281" i="24" s="1"/>
  <c r="AF281" i="24"/>
  <c r="AB286" i="24"/>
  <c r="AC290" i="24"/>
  <c r="AG290" i="24"/>
  <c r="L299" i="24"/>
  <c r="AC299" i="24"/>
  <c r="X309" i="24"/>
  <c r="R299" i="24"/>
  <c r="R298" i="24" s="1"/>
  <c r="AB309" i="24"/>
  <c r="Z309" i="24"/>
  <c r="AH309" i="24" s="1"/>
  <c r="V299" i="24"/>
  <c r="AF299" i="24" s="1"/>
  <c r="AF309" i="24"/>
  <c r="Y320" i="24"/>
  <c r="AD320" i="24"/>
  <c r="W325" i="24"/>
  <c r="AG325" i="24" s="1"/>
  <c r="AE329" i="24"/>
  <c r="I336" i="24"/>
  <c r="I254" i="24" s="1"/>
  <c r="AD337" i="24"/>
  <c r="Y347" i="24"/>
  <c r="AD347" i="24"/>
  <c r="Y354" i="24"/>
  <c r="AC354" i="24"/>
  <c r="AC358" i="24"/>
  <c r="AG358" i="24"/>
  <c r="AD363" i="24"/>
  <c r="Y367" i="24"/>
  <c r="AD367" i="24"/>
  <c r="Y380" i="24"/>
  <c r="AD380" i="24"/>
  <c r="W385" i="24"/>
  <c r="I255" i="24"/>
  <c r="M374" i="24"/>
  <c r="M255" i="24" s="1"/>
  <c r="Q255" i="24"/>
  <c r="AE390" i="24"/>
  <c r="S398" i="24"/>
  <c r="AC398" i="24" s="1"/>
  <c r="W398" i="24"/>
  <c r="AG398" i="24" s="1"/>
  <c r="AE401" i="24"/>
  <c r="AC408" i="24"/>
  <c r="AG408" i="24"/>
  <c r="AC417" i="24"/>
  <c r="AG417" i="24"/>
  <c r="AE423" i="24"/>
  <c r="AC431" i="24"/>
  <c r="AG431" i="24"/>
  <c r="AE439" i="24"/>
  <c r="AC447" i="24"/>
  <c r="AG447" i="24"/>
  <c r="AG27" i="24"/>
  <c r="AG23" i="24"/>
  <c r="AH393" i="24"/>
  <c r="AH399" i="24"/>
  <c r="AH403" i="24"/>
  <c r="AH414" i="24"/>
  <c r="AH418" i="24"/>
  <c r="AH427" i="24"/>
  <c r="AH432" i="24"/>
  <c r="AH436" i="24"/>
  <c r="AH441" i="24"/>
  <c r="AH445" i="24"/>
  <c r="AH450" i="24"/>
  <c r="AH455" i="24"/>
  <c r="AH459" i="24"/>
  <c r="AH209" i="24"/>
  <c r="AH213" i="24"/>
  <c r="AH217" i="24"/>
  <c r="AH225" i="24"/>
  <c r="AH229" i="24"/>
  <c r="AH233" i="24"/>
  <c r="AH237" i="24"/>
  <c r="AH245" i="24"/>
  <c r="AH261" i="24"/>
  <c r="AH265" i="24"/>
  <c r="AH269" i="24"/>
  <c r="AH273" i="24"/>
  <c r="AH278" i="24"/>
  <c r="AH282" i="24"/>
  <c r="AH288" i="24"/>
  <c r="AH292" i="24"/>
  <c r="AH302" i="24"/>
  <c r="AH306" i="24"/>
  <c r="AH310" i="24"/>
  <c r="AH314" i="24"/>
  <c r="AH318" i="24"/>
  <c r="AH322" i="24"/>
  <c r="AH328" i="24"/>
  <c r="AH332" i="24"/>
  <c r="AH341" i="24"/>
  <c r="AH345" i="24"/>
  <c r="AH349" i="24"/>
  <c r="AH353" i="24"/>
  <c r="AH357" i="24"/>
  <c r="AH371" i="24"/>
  <c r="AH376" i="24"/>
  <c r="AH384" i="24"/>
  <c r="AH388" i="24"/>
  <c r="AH392" i="24"/>
  <c r="AH402" i="24"/>
  <c r="AH406" i="24"/>
  <c r="AH421" i="24"/>
  <c r="AH426" i="24"/>
  <c r="AH435" i="24"/>
  <c r="AH440" i="24"/>
  <c r="AH444" i="24"/>
  <c r="AH449" i="24"/>
  <c r="AH453" i="24"/>
  <c r="AH458" i="24"/>
  <c r="AH203" i="24"/>
  <c r="AH207" i="24"/>
  <c r="AH211" i="24"/>
  <c r="AH215" i="24"/>
  <c r="AH219" i="24"/>
  <c r="AH223" i="24"/>
  <c r="AH227" i="24"/>
  <c r="AH239" i="24"/>
  <c r="AH243" i="24"/>
  <c r="AH247" i="24"/>
  <c r="AH263" i="24"/>
  <c r="AH267" i="24"/>
  <c r="AH271" i="24"/>
  <c r="AH275" i="24"/>
  <c r="AH280" i="24"/>
  <c r="AH294" i="24"/>
  <c r="AH300" i="24"/>
  <c r="AH304" i="24"/>
  <c r="AH308" i="24"/>
  <c r="AH312" i="24"/>
  <c r="AH326" i="24"/>
  <c r="AH330" i="24"/>
  <c r="AH334" i="24"/>
  <c r="AH339" i="24"/>
  <c r="AH343" i="24"/>
  <c r="AH351" i="24"/>
  <c r="AH355" i="24"/>
  <c r="AH359" i="24"/>
  <c r="AH365" i="24"/>
  <c r="AH369" i="24"/>
  <c r="AH378" i="24"/>
  <c r="AH382" i="24"/>
  <c r="AH386" i="24"/>
  <c r="AH394" i="24"/>
  <c r="AH400" i="24"/>
  <c r="AH404" i="24"/>
  <c r="AH409" i="24"/>
  <c r="AH415" i="24"/>
  <c r="AH419" i="24"/>
  <c r="AH424" i="24"/>
  <c r="AH428" i="24"/>
  <c r="AH433" i="24"/>
  <c r="AH437" i="24"/>
  <c r="AH442" i="24"/>
  <c r="AH451" i="24"/>
  <c r="AH456" i="24"/>
  <c r="AH460" i="24"/>
  <c r="AH477" i="24"/>
  <c r="AH469" i="24"/>
  <c r="I128" i="24"/>
  <c r="F129" i="24"/>
  <c r="X129" i="24" s="1"/>
  <c r="R129" i="24"/>
  <c r="V129" i="24"/>
  <c r="AF129" i="24" s="1"/>
  <c r="F144" i="24"/>
  <c r="R144" i="24"/>
  <c r="V144" i="24"/>
  <c r="AF144" i="24" s="1"/>
  <c r="H159" i="24"/>
  <c r="T159" i="24"/>
  <c r="S174" i="24"/>
  <c r="W174" i="24"/>
  <c r="S190" i="24"/>
  <c r="W190" i="24"/>
  <c r="AG190" i="24" s="1"/>
  <c r="G205" i="24"/>
  <c r="G189" i="24" s="1"/>
  <c r="W205" i="24"/>
  <c r="AG205" i="24" s="1"/>
  <c r="U286" i="24"/>
  <c r="AE286" i="24" s="1"/>
  <c r="U298" i="24"/>
  <c r="AE298" i="24" s="1"/>
  <c r="F174" i="24"/>
  <c r="X174" i="24" s="1"/>
  <c r="F190" i="24"/>
  <c r="R190" i="24"/>
  <c r="F205" i="24"/>
  <c r="X205" i="24" s="1"/>
  <c r="F220" i="24"/>
  <c r="J220" i="24"/>
  <c r="N220" i="24"/>
  <c r="N189" i="24" s="1"/>
  <c r="R220" i="24"/>
  <c r="V220" i="24"/>
  <c r="F316" i="24"/>
  <c r="X316" i="24" s="1"/>
  <c r="R316" i="24"/>
  <c r="V316" i="24"/>
  <c r="AF316" i="24" s="1"/>
  <c r="S363" i="24"/>
  <c r="AC363" i="24" s="1"/>
  <c r="W363" i="24"/>
  <c r="AG363" i="24" s="1"/>
  <c r="T256" i="24"/>
  <c r="AD256" i="24" s="1"/>
  <c r="G286" i="24"/>
  <c r="X286" i="24" s="1"/>
  <c r="S286" i="24"/>
  <c r="AC286" i="24" s="1"/>
  <c r="W286" i="24"/>
  <c r="AG286" i="24" s="1"/>
  <c r="F325" i="24"/>
  <c r="X325" i="24" s="1"/>
  <c r="R325" i="24"/>
  <c r="V325" i="24"/>
  <c r="AF325" i="24" s="1"/>
  <c r="S374" i="24"/>
  <c r="U385" i="24"/>
  <c r="AE385" i="24" s="1"/>
  <c r="U413" i="24"/>
  <c r="AE413" i="24" s="1"/>
  <c r="H235" i="24"/>
  <c r="L235" i="24"/>
  <c r="P235" i="24"/>
  <c r="P189" i="24" s="1"/>
  <c r="T235" i="24"/>
  <c r="T336" i="24"/>
  <c r="F337" i="24"/>
  <c r="X337" i="24" s="1"/>
  <c r="R337" i="24"/>
  <c r="V337" i="24"/>
  <c r="AF337" i="24" s="1"/>
  <c r="U354" i="24"/>
  <c r="AE354" i="24" s="1"/>
  <c r="S336" i="24"/>
  <c r="W336" i="24"/>
  <c r="AG336" i="24" s="1"/>
  <c r="F354" i="24"/>
  <c r="X354" i="24" s="1"/>
  <c r="V354" i="24"/>
  <c r="AF354" i="24" s="1"/>
  <c r="F385" i="24"/>
  <c r="X385" i="24" s="1"/>
  <c r="R385" i="24"/>
  <c r="R374" i="24" s="1"/>
  <c r="V385" i="24"/>
  <c r="AF385" i="24" s="1"/>
  <c r="F299" i="24"/>
  <c r="J298" i="24"/>
  <c r="J253" i="24" s="1"/>
  <c r="N298" i="24"/>
  <c r="N253" i="24" s="1"/>
  <c r="T325" i="24"/>
  <c r="AD325" i="24" s="1"/>
  <c r="R260" i="24"/>
  <c r="R354" i="24"/>
  <c r="F375" i="24"/>
  <c r="X375" i="24" s="1"/>
  <c r="J374" i="24"/>
  <c r="J255" i="24" s="1"/>
  <c r="N374" i="24"/>
  <c r="N255" i="24" s="1"/>
  <c r="V375" i="24"/>
  <c r="AF375" i="24" s="1"/>
  <c r="F413" i="24"/>
  <c r="X413" i="24" s="1"/>
  <c r="R413" i="24"/>
  <c r="V413" i="24"/>
  <c r="AF413" i="24" s="1"/>
  <c r="S413" i="24"/>
  <c r="AC413" i="24" s="1"/>
  <c r="W413" i="24"/>
  <c r="AG413" i="24" s="1"/>
  <c r="X414" i="8"/>
  <c r="Y414" i="8"/>
  <c r="Z414" i="8"/>
  <c r="AH414" i="8" s="1"/>
  <c r="AB414" i="8"/>
  <c r="AC414" i="8"/>
  <c r="AD414" i="8"/>
  <c r="AE414" i="8"/>
  <c r="AF414" i="8"/>
  <c r="AG414" i="8"/>
  <c r="X415" i="8"/>
  <c r="Y415" i="8"/>
  <c r="Z415" i="8"/>
  <c r="G401" i="8"/>
  <c r="G398" i="8" s="1"/>
  <c r="H401" i="8"/>
  <c r="H398" i="8" s="1"/>
  <c r="I401" i="8"/>
  <c r="I398" i="8" s="1"/>
  <c r="J401" i="8"/>
  <c r="J398" i="8" s="1"/>
  <c r="K401" i="8"/>
  <c r="K398" i="8" s="1"/>
  <c r="L401" i="8"/>
  <c r="L398" i="8" s="1"/>
  <c r="M401" i="8"/>
  <c r="M398" i="8" s="1"/>
  <c r="N401" i="8"/>
  <c r="N398" i="8" s="1"/>
  <c r="O401" i="8"/>
  <c r="O398" i="8" s="1"/>
  <c r="P401" i="8"/>
  <c r="P398" i="8" s="1"/>
  <c r="Q401" i="8"/>
  <c r="Q398" i="8" s="1"/>
  <c r="R401" i="8"/>
  <c r="R398" i="8" s="1"/>
  <c r="S401" i="8"/>
  <c r="S398" i="8" s="1"/>
  <c r="T401" i="8"/>
  <c r="T398" i="8" s="1"/>
  <c r="U401" i="8"/>
  <c r="U398" i="8" s="1"/>
  <c r="V401" i="8"/>
  <c r="V398" i="8" s="1"/>
  <c r="W401" i="8"/>
  <c r="W398" i="8" s="1"/>
  <c r="X416" i="8"/>
  <c r="Y416" i="8"/>
  <c r="Z416" i="8"/>
  <c r="X418" i="8"/>
  <c r="Y418" i="8"/>
  <c r="Z418" i="8"/>
  <c r="X419" i="8"/>
  <c r="Y419" i="8"/>
  <c r="Z419" i="8"/>
  <c r="X420" i="8"/>
  <c r="Y420" i="8"/>
  <c r="Z420" i="8"/>
  <c r="X421" i="8"/>
  <c r="Y421" i="8"/>
  <c r="Z421" i="8"/>
  <c r="X399" i="8"/>
  <c r="Y399" i="8"/>
  <c r="Z399" i="8"/>
  <c r="X400" i="8"/>
  <c r="Y400" i="8"/>
  <c r="Z400" i="8"/>
  <c r="X402" i="8"/>
  <c r="Y402" i="8"/>
  <c r="Z402" i="8"/>
  <c r="X403" i="8"/>
  <c r="Y403" i="8"/>
  <c r="Z403" i="8"/>
  <c r="X404" i="8"/>
  <c r="Y404" i="8"/>
  <c r="Z404" i="8"/>
  <c r="X405" i="8"/>
  <c r="Y405" i="8"/>
  <c r="Z405" i="8"/>
  <c r="X406" i="8"/>
  <c r="Y406" i="8"/>
  <c r="Z406" i="8"/>
  <c r="X376" i="8"/>
  <c r="Y376" i="8"/>
  <c r="Z376" i="8"/>
  <c r="X377" i="8"/>
  <c r="Y377" i="8"/>
  <c r="Z377" i="8"/>
  <c r="X378" i="8"/>
  <c r="Y378" i="8"/>
  <c r="Z378" i="8"/>
  <c r="X379" i="8"/>
  <c r="Y379" i="8"/>
  <c r="Z379" i="8"/>
  <c r="X381" i="8"/>
  <c r="Y381" i="8"/>
  <c r="Z381" i="8"/>
  <c r="X382" i="8"/>
  <c r="Y382" i="8"/>
  <c r="Z382" i="8"/>
  <c r="X383" i="8"/>
  <c r="Y383" i="8"/>
  <c r="Z383" i="8"/>
  <c r="X384" i="8"/>
  <c r="Y384" i="8"/>
  <c r="Z384" i="8"/>
  <c r="X386" i="8"/>
  <c r="Y386" i="8"/>
  <c r="Z386" i="8"/>
  <c r="X387" i="8"/>
  <c r="Y387" i="8"/>
  <c r="Z387" i="8"/>
  <c r="X388" i="8"/>
  <c r="Y388" i="8"/>
  <c r="Z388" i="8"/>
  <c r="X389" i="8"/>
  <c r="Y389" i="8"/>
  <c r="Z389" i="8"/>
  <c r="X391" i="8"/>
  <c r="Y391" i="8"/>
  <c r="Z391" i="8"/>
  <c r="X392" i="8"/>
  <c r="Y392" i="8"/>
  <c r="Z392" i="8"/>
  <c r="X393" i="8"/>
  <c r="Y393" i="8"/>
  <c r="Z393" i="8"/>
  <c r="X394" i="8"/>
  <c r="Y394" i="8"/>
  <c r="Z394" i="8"/>
  <c r="X395" i="8"/>
  <c r="Y395" i="8"/>
  <c r="Z395" i="8"/>
  <c r="X364" i="8"/>
  <c r="Y364" i="8"/>
  <c r="Z364" i="8"/>
  <c r="X365" i="8"/>
  <c r="Y365" i="8"/>
  <c r="Z365" i="8"/>
  <c r="X366" i="8"/>
  <c r="Y366" i="8"/>
  <c r="Z366" i="8"/>
  <c r="X368" i="8"/>
  <c r="Y368" i="8"/>
  <c r="Z368" i="8"/>
  <c r="X369" i="8"/>
  <c r="Y369" i="8"/>
  <c r="Z369" i="8"/>
  <c r="X370" i="8"/>
  <c r="Y370" i="8"/>
  <c r="Z370" i="8"/>
  <c r="X371" i="8"/>
  <c r="Y371" i="8"/>
  <c r="Z371" i="8"/>
  <c r="X372" i="8"/>
  <c r="Y372" i="8"/>
  <c r="Z372" i="8"/>
  <c r="X326" i="8"/>
  <c r="Y326" i="8"/>
  <c r="Z326" i="8"/>
  <c r="X327" i="8"/>
  <c r="Y327" i="8"/>
  <c r="Z327" i="8"/>
  <c r="X328" i="8"/>
  <c r="Y328" i="8"/>
  <c r="Z328" i="8"/>
  <c r="X330" i="8"/>
  <c r="Y330" i="8"/>
  <c r="Z330" i="8"/>
  <c r="X331" i="8"/>
  <c r="Y331" i="8"/>
  <c r="Z331" i="8"/>
  <c r="X332" i="8"/>
  <c r="Y332" i="8"/>
  <c r="Z332" i="8"/>
  <c r="X333" i="8"/>
  <c r="Y333" i="8"/>
  <c r="Z333" i="8"/>
  <c r="X334" i="8"/>
  <c r="Y334" i="8"/>
  <c r="Z334" i="8"/>
  <c r="X287" i="8"/>
  <c r="Y287" i="8"/>
  <c r="Z287" i="8"/>
  <c r="X288" i="8"/>
  <c r="Y288" i="8"/>
  <c r="Z288" i="8"/>
  <c r="X289" i="8"/>
  <c r="Y289" i="8"/>
  <c r="Z289" i="8"/>
  <c r="X291" i="8"/>
  <c r="Y291" i="8"/>
  <c r="Z291" i="8"/>
  <c r="X292" i="8"/>
  <c r="Y292" i="8"/>
  <c r="Z292" i="8"/>
  <c r="X293" i="8"/>
  <c r="Y293" i="8"/>
  <c r="Z293" i="8"/>
  <c r="X294" i="8"/>
  <c r="Y294" i="8"/>
  <c r="Z294" i="8"/>
  <c r="X295" i="8"/>
  <c r="Y295" i="8"/>
  <c r="Z295" i="8"/>
  <c r="X181" i="8"/>
  <c r="Y181" i="8"/>
  <c r="Z181" i="8"/>
  <c r="X182" i="8"/>
  <c r="Y182" i="8"/>
  <c r="Z182" i="8"/>
  <c r="X183" i="8"/>
  <c r="Y183" i="8"/>
  <c r="Z183" i="8"/>
  <c r="X238" i="8"/>
  <c r="Y238" i="8"/>
  <c r="Z238" i="8"/>
  <c r="X239" i="8"/>
  <c r="Y239" i="8"/>
  <c r="Z239" i="8"/>
  <c r="X240" i="8"/>
  <c r="Y240" i="8"/>
  <c r="Z240" i="8"/>
  <c r="X242" i="8"/>
  <c r="Y242" i="8"/>
  <c r="Z242" i="8"/>
  <c r="X243" i="8"/>
  <c r="Y243" i="8"/>
  <c r="Z243" i="8"/>
  <c r="X244" i="8"/>
  <c r="Y244" i="8"/>
  <c r="Z244" i="8"/>
  <c r="X245" i="8"/>
  <c r="Y245" i="8"/>
  <c r="Z245" i="8"/>
  <c r="X247" i="8"/>
  <c r="Y247" i="8"/>
  <c r="Z247" i="8"/>
  <c r="G380" i="8"/>
  <c r="G375" i="8" s="1"/>
  <c r="H380" i="8"/>
  <c r="H375" i="8" s="1"/>
  <c r="I380" i="8"/>
  <c r="I375" i="8" s="1"/>
  <c r="J380" i="8"/>
  <c r="J375" i="8" s="1"/>
  <c r="K380" i="8"/>
  <c r="K375" i="8" s="1"/>
  <c r="L380" i="8"/>
  <c r="L375" i="8" s="1"/>
  <c r="M380" i="8"/>
  <c r="M375" i="8" s="1"/>
  <c r="N380" i="8"/>
  <c r="N375" i="8" s="1"/>
  <c r="O380" i="8"/>
  <c r="O375" i="8" s="1"/>
  <c r="P380" i="8"/>
  <c r="P375" i="8" s="1"/>
  <c r="Q380" i="8"/>
  <c r="Q375" i="8" s="1"/>
  <c r="R380" i="8"/>
  <c r="R375" i="8" s="1"/>
  <c r="S380" i="8"/>
  <c r="S375" i="8" s="1"/>
  <c r="T380" i="8"/>
  <c r="T375" i="8" s="1"/>
  <c r="U380" i="8"/>
  <c r="U375" i="8" s="1"/>
  <c r="V380" i="8"/>
  <c r="V375" i="8" s="1"/>
  <c r="W380" i="8"/>
  <c r="W375" i="8" s="1"/>
  <c r="G390" i="8"/>
  <c r="G385" i="8" s="1"/>
  <c r="H390" i="8"/>
  <c r="H385" i="8" s="1"/>
  <c r="I390" i="8"/>
  <c r="I385" i="8" s="1"/>
  <c r="J390" i="8"/>
  <c r="J385" i="8" s="1"/>
  <c r="K390" i="8"/>
  <c r="K385" i="8" s="1"/>
  <c r="L390" i="8"/>
  <c r="L385" i="8" s="1"/>
  <c r="M390" i="8"/>
  <c r="M385" i="8" s="1"/>
  <c r="N390" i="8"/>
  <c r="N385" i="8" s="1"/>
  <c r="O390" i="8"/>
  <c r="O385" i="8" s="1"/>
  <c r="P390" i="8"/>
  <c r="P385" i="8" s="1"/>
  <c r="Q390" i="8"/>
  <c r="Q385" i="8" s="1"/>
  <c r="R390" i="8"/>
  <c r="S390" i="8"/>
  <c r="S385" i="8" s="1"/>
  <c r="T390" i="8"/>
  <c r="T385" i="8" s="1"/>
  <c r="U390" i="8"/>
  <c r="AE390" i="8" s="1"/>
  <c r="V390" i="8"/>
  <c r="V385" i="8" s="1"/>
  <c r="W390" i="8"/>
  <c r="W385" i="8" s="1"/>
  <c r="F390" i="8"/>
  <c r="F380" i="8"/>
  <c r="F375" i="8" s="1"/>
  <c r="AG387" i="8"/>
  <c r="AF387" i="8"/>
  <c r="AE387" i="8"/>
  <c r="AD387" i="8"/>
  <c r="AC387" i="8"/>
  <c r="AB387" i="8"/>
  <c r="AG386" i="8"/>
  <c r="AF386" i="8"/>
  <c r="AE386" i="8"/>
  <c r="AD386" i="8"/>
  <c r="AC386" i="8"/>
  <c r="AB386" i="8"/>
  <c r="AC391" i="8"/>
  <c r="AF391" i="8"/>
  <c r="AG391" i="8"/>
  <c r="AD391" i="8"/>
  <c r="AE391" i="8"/>
  <c r="AB392" i="8"/>
  <c r="AC392" i="8"/>
  <c r="AD392" i="8"/>
  <c r="AE392" i="8"/>
  <c r="AF392" i="8"/>
  <c r="AG392" i="8"/>
  <c r="AG381" i="8"/>
  <c r="AF381" i="8"/>
  <c r="AE381" i="8"/>
  <c r="AD381" i="8"/>
  <c r="AC381" i="8"/>
  <c r="AB381" i="8"/>
  <c r="AG395" i="8"/>
  <c r="AF395" i="8"/>
  <c r="AE395" i="8"/>
  <c r="AD395" i="8"/>
  <c r="AC395" i="8"/>
  <c r="AB395" i="8"/>
  <c r="AG393" i="8"/>
  <c r="AF393" i="8"/>
  <c r="AE393" i="8"/>
  <c r="AD393" i="8"/>
  <c r="AC393" i="8"/>
  <c r="AB393" i="8"/>
  <c r="AG421" i="8"/>
  <c r="AF421" i="8"/>
  <c r="AE421" i="8"/>
  <c r="AD421" i="8"/>
  <c r="AC421" i="8"/>
  <c r="AB421" i="8"/>
  <c r="AG420" i="8"/>
  <c r="AF420" i="8"/>
  <c r="AE420" i="8"/>
  <c r="AD420" i="8"/>
  <c r="AC420" i="8"/>
  <c r="AB420" i="8"/>
  <c r="AG419" i="8"/>
  <c r="AF419" i="8"/>
  <c r="AE419" i="8"/>
  <c r="AD419" i="8"/>
  <c r="AC419" i="8"/>
  <c r="AB419" i="8"/>
  <c r="AG418" i="8"/>
  <c r="AF418" i="8"/>
  <c r="AE418" i="8"/>
  <c r="AD418" i="8"/>
  <c r="AC418" i="8"/>
  <c r="AB418" i="8"/>
  <c r="W417" i="8"/>
  <c r="V417" i="8"/>
  <c r="V413" i="8" s="1"/>
  <c r="U417" i="8"/>
  <c r="U413" i="8" s="1"/>
  <c r="T417" i="8"/>
  <c r="S417" i="8"/>
  <c r="S413" i="8" s="1"/>
  <c r="R417" i="8"/>
  <c r="R413" i="8" s="1"/>
  <c r="Q417" i="8"/>
  <c r="Q413" i="8" s="1"/>
  <c r="P417" i="8"/>
  <c r="P413" i="8" s="1"/>
  <c r="O417" i="8"/>
  <c r="O413" i="8" s="1"/>
  <c r="N417" i="8"/>
  <c r="N413" i="8" s="1"/>
  <c r="M417" i="8"/>
  <c r="M413" i="8" s="1"/>
  <c r="L417" i="8"/>
  <c r="L413" i="8" s="1"/>
  <c r="K417" i="8"/>
  <c r="K413" i="8" s="1"/>
  <c r="J417" i="8"/>
  <c r="J413" i="8" s="1"/>
  <c r="I417" i="8"/>
  <c r="I413" i="8" s="1"/>
  <c r="H417" i="8"/>
  <c r="G417" i="8"/>
  <c r="G413" i="8" s="1"/>
  <c r="F417" i="8"/>
  <c r="F413" i="8" s="1"/>
  <c r="AG416" i="8"/>
  <c r="AF416" i="8"/>
  <c r="AE416" i="8"/>
  <c r="AD416" i="8"/>
  <c r="AC416" i="8"/>
  <c r="AB416" i="8"/>
  <c r="AG406" i="8"/>
  <c r="AF406" i="8"/>
  <c r="AE406" i="8"/>
  <c r="AD406" i="8"/>
  <c r="AC406" i="8"/>
  <c r="AB406" i="8"/>
  <c r="AG405" i="8"/>
  <c r="AF405" i="8"/>
  <c r="AE405" i="8"/>
  <c r="AD405" i="8"/>
  <c r="AC405" i="8"/>
  <c r="AB405" i="8"/>
  <c r="AG404" i="8"/>
  <c r="AF404" i="8"/>
  <c r="AE404" i="8"/>
  <c r="AD404" i="8"/>
  <c r="AC404" i="8"/>
  <c r="AB404" i="8"/>
  <c r="AG403" i="8"/>
  <c r="AF403" i="8"/>
  <c r="AE403" i="8"/>
  <c r="AD403" i="8"/>
  <c r="AC403" i="8"/>
  <c r="AB403" i="8"/>
  <c r="AG402" i="8"/>
  <c r="AF402" i="8"/>
  <c r="AE402" i="8"/>
  <c r="AD402" i="8"/>
  <c r="AC402" i="8"/>
  <c r="AB402" i="8"/>
  <c r="F401" i="8"/>
  <c r="F398" i="8" s="1"/>
  <c r="AG400" i="8"/>
  <c r="AF400" i="8"/>
  <c r="AE400" i="8"/>
  <c r="AD400" i="8"/>
  <c r="AC400" i="8"/>
  <c r="AB400" i="8"/>
  <c r="AG399" i="8"/>
  <c r="AF399" i="8"/>
  <c r="AE399" i="8"/>
  <c r="AD399" i="8"/>
  <c r="AC399" i="8"/>
  <c r="AB399" i="8"/>
  <c r="AG372" i="8"/>
  <c r="AF372" i="8"/>
  <c r="AE372" i="8"/>
  <c r="AD372" i="8"/>
  <c r="AC372" i="8"/>
  <c r="AB372" i="8"/>
  <c r="AG371" i="8"/>
  <c r="AF371" i="8"/>
  <c r="AE371" i="8"/>
  <c r="AD371" i="8"/>
  <c r="AC371" i="8"/>
  <c r="AB371" i="8"/>
  <c r="AG370" i="8"/>
  <c r="AF370" i="8"/>
  <c r="AE370" i="8"/>
  <c r="AD370" i="8"/>
  <c r="AC370" i="8"/>
  <c r="AB370" i="8"/>
  <c r="AG369" i="8"/>
  <c r="AF369" i="8"/>
  <c r="AE369" i="8"/>
  <c r="AD369" i="8"/>
  <c r="AC369" i="8"/>
  <c r="AB369" i="8"/>
  <c r="AG368" i="8"/>
  <c r="AF368" i="8"/>
  <c r="AE368" i="8"/>
  <c r="AD368" i="8"/>
  <c r="AC368" i="8"/>
  <c r="AB368" i="8"/>
  <c r="W367" i="8"/>
  <c r="W363" i="8" s="1"/>
  <c r="V367" i="8"/>
  <c r="U367" i="8"/>
  <c r="T367" i="8"/>
  <c r="T363" i="8" s="1"/>
  <c r="S367" i="8"/>
  <c r="R367" i="8"/>
  <c r="Q367" i="8"/>
  <c r="Q363" i="8" s="1"/>
  <c r="P367" i="8"/>
  <c r="O367" i="8"/>
  <c r="N367" i="8"/>
  <c r="N363" i="8" s="1"/>
  <c r="M367" i="8"/>
  <c r="M363" i="8" s="1"/>
  <c r="L367" i="8"/>
  <c r="L363" i="8" s="1"/>
  <c r="K367" i="8"/>
  <c r="K363" i="8" s="1"/>
  <c r="J367" i="8"/>
  <c r="J363" i="8" s="1"/>
  <c r="I367" i="8"/>
  <c r="I363" i="8" s="1"/>
  <c r="H367" i="8"/>
  <c r="H363" i="8" s="1"/>
  <c r="G367" i="8"/>
  <c r="G363" i="8" s="1"/>
  <c r="F367" i="8"/>
  <c r="F363" i="8" s="1"/>
  <c r="AG366" i="8"/>
  <c r="AF366" i="8"/>
  <c r="AE366" i="8"/>
  <c r="AD366" i="8"/>
  <c r="AC366" i="8"/>
  <c r="AB366" i="8"/>
  <c r="AG364" i="8"/>
  <c r="AF364" i="8"/>
  <c r="AE364" i="8"/>
  <c r="AD364" i="8"/>
  <c r="AC364" i="8"/>
  <c r="AB364" i="8"/>
  <c r="P363" i="8"/>
  <c r="O363" i="8"/>
  <c r="AG334" i="8"/>
  <c r="AF334" i="8"/>
  <c r="AE334" i="8"/>
  <c r="AD334" i="8"/>
  <c r="AC334" i="8"/>
  <c r="AB334" i="8"/>
  <c r="AG333" i="8"/>
  <c r="AF333" i="8"/>
  <c r="AE333" i="8"/>
  <c r="AD333" i="8"/>
  <c r="AC333" i="8"/>
  <c r="AB333" i="8"/>
  <c r="AG332" i="8"/>
  <c r="AF332" i="8"/>
  <c r="AE332" i="8"/>
  <c r="AD332" i="8"/>
  <c r="AC332" i="8"/>
  <c r="AB332" i="8"/>
  <c r="AG331" i="8"/>
  <c r="AF331" i="8"/>
  <c r="AE331" i="8"/>
  <c r="AD331" i="8"/>
  <c r="AC331" i="8"/>
  <c r="AB331" i="8"/>
  <c r="AG330" i="8"/>
  <c r="AF330" i="8"/>
  <c r="AE330" i="8"/>
  <c r="AD330" i="8"/>
  <c r="AC330" i="8"/>
  <c r="AB330" i="8"/>
  <c r="W329" i="8"/>
  <c r="V329" i="8"/>
  <c r="V325" i="8" s="1"/>
  <c r="U329" i="8"/>
  <c r="T329" i="8"/>
  <c r="S329" i="8"/>
  <c r="S325" i="8" s="1"/>
  <c r="R329" i="8"/>
  <c r="Q329" i="8"/>
  <c r="Q325" i="8" s="1"/>
  <c r="P329" i="8"/>
  <c r="P325" i="8" s="1"/>
  <c r="O329" i="8"/>
  <c r="O325" i="8" s="1"/>
  <c r="N329" i="8"/>
  <c r="N325" i="8" s="1"/>
  <c r="M329" i="8"/>
  <c r="M325" i="8" s="1"/>
  <c r="L329" i="8"/>
  <c r="L325" i="8" s="1"/>
  <c r="K329" i="8"/>
  <c r="K325" i="8" s="1"/>
  <c r="J329" i="8"/>
  <c r="J325" i="8" s="1"/>
  <c r="I329" i="8"/>
  <c r="I325" i="8" s="1"/>
  <c r="H329" i="8"/>
  <c r="G329" i="8"/>
  <c r="G325" i="8" s="1"/>
  <c r="F329" i="8"/>
  <c r="AG328" i="8"/>
  <c r="AF328" i="8"/>
  <c r="AE328" i="8"/>
  <c r="AD328" i="8"/>
  <c r="AC328" i="8"/>
  <c r="AB328" i="8"/>
  <c r="AG326" i="8"/>
  <c r="AF326" i="8"/>
  <c r="AE326" i="8"/>
  <c r="AD326" i="8"/>
  <c r="AC326" i="8"/>
  <c r="AB326" i="8"/>
  <c r="G290" i="8"/>
  <c r="G286" i="8" s="1"/>
  <c r="H290" i="8"/>
  <c r="H286" i="8" s="1"/>
  <c r="I290" i="8"/>
  <c r="I286" i="8" s="1"/>
  <c r="J290" i="8"/>
  <c r="J286" i="8" s="1"/>
  <c r="K290" i="8"/>
  <c r="K286" i="8" s="1"/>
  <c r="L290" i="8"/>
  <c r="L286" i="8" s="1"/>
  <c r="M290" i="8"/>
  <c r="M286" i="8" s="1"/>
  <c r="N290" i="8"/>
  <c r="N286" i="8" s="1"/>
  <c r="O290" i="8"/>
  <c r="O286" i="8" s="1"/>
  <c r="P290" i="8"/>
  <c r="P286" i="8" s="1"/>
  <c r="Q290" i="8"/>
  <c r="Q286" i="8" s="1"/>
  <c r="R290" i="8"/>
  <c r="R286" i="8" s="1"/>
  <c r="S290" i="8"/>
  <c r="S286" i="8" s="1"/>
  <c r="T290" i="8"/>
  <c r="T286" i="8" s="1"/>
  <c r="U290" i="8"/>
  <c r="U286" i="8" s="1"/>
  <c r="V290" i="8"/>
  <c r="V286" i="8" s="1"/>
  <c r="W290" i="8"/>
  <c r="W286" i="8" s="1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G201" i="8"/>
  <c r="H201" i="8"/>
  <c r="I201" i="8"/>
  <c r="J201" i="8"/>
  <c r="K201" i="8"/>
  <c r="L201" i="8"/>
  <c r="M201" i="8"/>
  <c r="N201" i="8"/>
  <c r="O201" i="8"/>
  <c r="P201" i="8"/>
  <c r="Q201" i="8"/>
  <c r="R201" i="8"/>
  <c r="S201" i="8"/>
  <c r="T201" i="8"/>
  <c r="U201" i="8"/>
  <c r="V201" i="8"/>
  <c r="W201" i="8"/>
  <c r="G206" i="8"/>
  <c r="H206" i="8"/>
  <c r="I206" i="8"/>
  <c r="J206" i="8"/>
  <c r="K206" i="8"/>
  <c r="L206" i="8"/>
  <c r="M206" i="8"/>
  <c r="N206" i="8"/>
  <c r="O206" i="8"/>
  <c r="P206" i="8"/>
  <c r="Q206" i="8"/>
  <c r="R206" i="8"/>
  <c r="S206" i="8"/>
  <c r="T206" i="8"/>
  <c r="U206" i="8"/>
  <c r="V206" i="8"/>
  <c r="W206" i="8"/>
  <c r="G216" i="8"/>
  <c r="H216" i="8"/>
  <c r="I216" i="8"/>
  <c r="J216" i="8"/>
  <c r="K216" i="8"/>
  <c r="L216" i="8"/>
  <c r="M216" i="8"/>
  <c r="N216" i="8"/>
  <c r="O216" i="8"/>
  <c r="P216" i="8"/>
  <c r="Q216" i="8"/>
  <c r="R216" i="8"/>
  <c r="S216" i="8"/>
  <c r="T216" i="8"/>
  <c r="U216" i="8"/>
  <c r="V216" i="8"/>
  <c r="W216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S221" i="8"/>
  <c r="T221" i="8"/>
  <c r="U221" i="8"/>
  <c r="V221" i="8"/>
  <c r="W221" i="8"/>
  <c r="G231" i="8"/>
  <c r="H231" i="8"/>
  <c r="I231" i="8"/>
  <c r="J231" i="8"/>
  <c r="K231" i="8"/>
  <c r="L231" i="8"/>
  <c r="M231" i="8"/>
  <c r="N231" i="8"/>
  <c r="O231" i="8"/>
  <c r="P231" i="8"/>
  <c r="Q231" i="8"/>
  <c r="R231" i="8"/>
  <c r="S231" i="8"/>
  <c r="T231" i="8"/>
  <c r="U231" i="8"/>
  <c r="V231" i="8"/>
  <c r="W231" i="8"/>
  <c r="G236" i="8"/>
  <c r="H236" i="8"/>
  <c r="I236" i="8"/>
  <c r="J236" i="8"/>
  <c r="K236" i="8"/>
  <c r="L236" i="8"/>
  <c r="M236" i="8"/>
  <c r="N236" i="8"/>
  <c r="O236" i="8"/>
  <c r="P236" i="8"/>
  <c r="Q236" i="8"/>
  <c r="R236" i="8"/>
  <c r="S236" i="8"/>
  <c r="T236" i="8"/>
  <c r="U236" i="8"/>
  <c r="V236" i="8"/>
  <c r="W236" i="8"/>
  <c r="G241" i="8"/>
  <c r="H241" i="8"/>
  <c r="I241" i="8"/>
  <c r="J241" i="8"/>
  <c r="K241" i="8"/>
  <c r="L241" i="8"/>
  <c r="M241" i="8"/>
  <c r="N241" i="8"/>
  <c r="O241" i="8"/>
  <c r="P241" i="8"/>
  <c r="Q241" i="8"/>
  <c r="R241" i="8"/>
  <c r="S241" i="8"/>
  <c r="T241" i="8"/>
  <c r="U241" i="8"/>
  <c r="V241" i="8"/>
  <c r="W241" i="8"/>
  <c r="G246" i="8"/>
  <c r="H246" i="8"/>
  <c r="I246" i="8"/>
  <c r="J246" i="8"/>
  <c r="K246" i="8"/>
  <c r="L246" i="8"/>
  <c r="M246" i="8"/>
  <c r="N246" i="8"/>
  <c r="O246" i="8"/>
  <c r="P246" i="8"/>
  <c r="Q246" i="8"/>
  <c r="R246" i="8"/>
  <c r="S246" i="8"/>
  <c r="T246" i="8"/>
  <c r="U246" i="8"/>
  <c r="V246" i="8"/>
  <c r="W246" i="8"/>
  <c r="F241" i="8"/>
  <c r="F236" i="8"/>
  <c r="E238" i="8"/>
  <c r="E239" i="8"/>
  <c r="E240" i="8"/>
  <c r="E241" i="8"/>
  <c r="E242" i="8"/>
  <c r="E243" i="8"/>
  <c r="E244" i="8"/>
  <c r="E245" i="8"/>
  <c r="Z237" i="8"/>
  <c r="Y237" i="8"/>
  <c r="X237" i="8"/>
  <c r="E237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AC175" i="8" s="1"/>
  <c r="T175" i="8"/>
  <c r="AD175" i="8" s="1"/>
  <c r="U175" i="8"/>
  <c r="AE175" i="8" s="1"/>
  <c r="V175" i="8"/>
  <c r="AF175" i="8" s="1"/>
  <c r="W175" i="8"/>
  <c r="AG175" i="8" s="1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F180" i="8"/>
  <c r="F175" i="8"/>
  <c r="AG184" i="8"/>
  <c r="AF184" i="8"/>
  <c r="AE184" i="8"/>
  <c r="AD184" i="8"/>
  <c r="AC184" i="8"/>
  <c r="AB184" i="8"/>
  <c r="Z184" i="8"/>
  <c r="Y184" i="8"/>
  <c r="X184" i="8"/>
  <c r="AG182" i="8"/>
  <c r="AF182" i="8"/>
  <c r="AE182" i="8"/>
  <c r="AD182" i="8"/>
  <c r="AC182" i="8"/>
  <c r="AB182" i="8"/>
  <c r="AG181" i="8"/>
  <c r="AF181" i="8"/>
  <c r="AE181" i="8"/>
  <c r="AD181" i="8"/>
  <c r="AC181" i="8"/>
  <c r="AB181" i="8"/>
  <c r="AG179" i="8"/>
  <c r="AF179" i="8"/>
  <c r="AE179" i="8"/>
  <c r="AD179" i="8"/>
  <c r="AC179" i="8"/>
  <c r="AB179" i="8"/>
  <c r="Z179" i="8"/>
  <c r="Y179" i="8"/>
  <c r="X179" i="8"/>
  <c r="X176" i="8"/>
  <c r="Y176" i="8"/>
  <c r="Z176" i="8"/>
  <c r="AB176" i="8"/>
  <c r="AC176" i="8"/>
  <c r="AD176" i="8"/>
  <c r="AE176" i="8"/>
  <c r="AF176" i="8"/>
  <c r="AG176" i="8"/>
  <c r="X177" i="8"/>
  <c r="Y177" i="8"/>
  <c r="Z177" i="8"/>
  <c r="AB177" i="8"/>
  <c r="AC177" i="8"/>
  <c r="AD177" i="8"/>
  <c r="AE177" i="8"/>
  <c r="AF177" i="8"/>
  <c r="AG177" i="8"/>
  <c r="X178" i="8"/>
  <c r="Y178" i="8"/>
  <c r="Z178" i="8"/>
  <c r="AB178" i="8"/>
  <c r="AC178" i="8"/>
  <c r="AD178" i="8"/>
  <c r="AE178" i="8"/>
  <c r="AF178" i="8"/>
  <c r="AG178" i="8"/>
  <c r="AG186" i="8"/>
  <c r="AF186" i="8"/>
  <c r="AE186" i="8"/>
  <c r="AD186" i="8"/>
  <c r="AC186" i="8"/>
  <c r="AB186" i="8"/>
  <c r="Z186" i="8"/>
  <c r="Y186" i="8"/>
  <c r="X186" i="8"/>
  <c r="F185" i="8"/>
  <c r="AC336" i="24" l="1"/>
  <c r="AC374" i="24"/>
  <c r="S298" i="24"/>
  <c r="AC298" i="24" s="1"/>
  <c r="U128" i="24"/>
  <c r="AE128" i="24" s="1"/>
  <c r="AH231" i="24"/>
  <c r="AD129" i="24"/>
  <c r="X144" i="24"/>
  <c r="AH290" i="24"/>
  <c r="AH18" i="24"/>
  <c r="AH27" i="24"/>
  <c r="V298" i="24"/>
  <c r="AF298" i="24" s="1"/>
  <c r="X299" i="24"/>
  <c r="AD336" i="24"/>
  <c r="H189" i="24"/>
  <c r="J189" i="24"/>
  <c r="X190" i="24"/>
  <c r="AC190" i="24"/>
  <c r="AH140" i="24"/>
  <c r="AH34" i="24"/>
  <c r="AF159" i="24"/>
  <c r="AH14" i="24"/>
  <c r="AH185" i="24"/>
  <c r="U189" i="24"/>
  <c r="AE189" i="24" s="1"/>
  <c r="M128" i="24"/>
  <c r="AH17" i="24"/>
  <c r="AH16" i="24"/>
  <c r="AH216" i="24"/>
  <c r="L189" i="24"/>
  <c r="Y189" i="24" s="1"/>
  <c r="Y235" i="24"/>
  <c r="AB316" i="24"/>
  <c r="Z316" i="24"/>
  <c r="AH316" i="24" s="1"/>
  <c r="AB190" i="24"/>
  <c r="Z190" i="24"/>
  <c r="T128" i="24"/>
  <c r="AD159" i="24"/>
  <c r="Y374" i="24"/>
  <c r="L255" i="24"/>
  <c r="Y255" i="24" s="1"/>
  <c r="AB375" i="24"/>
  <c r="Z375" i="24"/>
  <c r="AH375" i="24" s="1"/>
  <c r="AB363" i="24"/>
  <c r="Z363" i="24"/>
  <c r="AH363" i="24" s="1"/>
  <c r="AH320" i="24"/>
  <c r="AD299" i="24"/>
  <c r="T298" i="24"/>
  <c r="AD298" i="24" s="1"/>
  <c r="AH236" i="24"/>
  <c r="N128" i="24"/>
  <c r="Y190" i="24"/>
  <c r="AH24" i="24"/>
  <c r="AG385" i="24"/>
  <c r="W374" i="24"/>
  <c r="Z286" i="24"/>
  <c r="AH286" i="24" s="1"/>
  <c r="AH270" i="24"/>
  <c r="AH390" i="24"/>
  <c r="AH329" i="24"/>
  <c r="AG316" i="24"/>
  <c r="W298" i="24"/>
  <c r="AF235" i="24"/>
  <c r="Y220" i="24"/>
  <c r="Y144" i="24"/>
  <c r="X159" i="24"/>
  <c r="AH130" i="24"/>
  <c r="AH35" i="24"/>
  <c r="AH21" i="24"/>
  <c r="AH170" i="24"/>
  <c r="AH48" i="24"/>
  <c r="AH44" i="24"/>
  <c r="AB374" i="24"/>
  <c r="AB354" i="24"/>
  <c r="Z354" i="24"/>
  <c r="AH354" i="24" s="1"/>
  <c r="T189" i="24"/>
  <c r="AD189" i="24" s="1"/>
  <c r="AD235" i="24"/>
  <c r="AB325" i="24"/>
  <c r="Z325" i="24"/>
  <c r="AH325" i="24" s="1"/>
  <c r="V189" i="24"/>
  <c r="AF189" i="24" s="1"/>
  <c r="AF220" i="24"/>
  <c r="X220" i="24"/>
  <c r="W128" i="24"/>
  <c r="AG128" i="24" s="1"/>
  <c r="AG174" i="24"/>
  <c r="AB129" i="24"/>
  <c r="Z129" i="24"/>
  <c r="Y299" i="24"/>
  <c r="L298" i="24"/>
  <c r="AB298" i="24" s="1"/>
  <c r="Z398" i="24"/>
  <c r="AH398" i="24" s="1"/>
  <c r="AH380" i="24"/>
  <c r="AH367" i="24"/>
  <c r="AH347" i="24"/>
  <c r="AH439" i="24"/>
  <c r="AH423" i="24"/>
  <c r="AE190" i="24"/>
  <c r="Y336" i="24"/>
  <c r="L254" i="24"/>
  <c r="Y254" i="24" s="1"/>
  <c r="X235" i="24"/>
  <c r="AD220" i="24"/>
  <c r="L128" i="24"/>
  <c r="Y129" i="24"/>
  <c r="AH221" i="24"/>
  <c r="AH30" i="24"/>
  <c r="Z159" i="24"/>
  <c r="AB413" i="24"/>
  <c r="Z413" i="24"/>
  <c r="AH413" i="24" s="1"/>
  <c r="AB260" i="24"/>
  <c r="Z260" i="24"/>
  <c r="AH260" i="24" s="1"/>
  <c r="AB385" i="24"/>
  <c r="Z385" i="24"/>
  <c r="AH385" i="24" s="1"/>
  <c r="AB337" i="24"/>
  <c r="Z337" i="24"/>
  <c r="AH337" i="24" s="1"/>
  <c r="AB220" i="24"/>
  <c r="Z220" i="24"/>
  <c r="AH220" i="24" s="1"/>
  <c r="S128" i="24"/>
  <c r="AC174" i="24"/>
  <c r="AB144" i="24"/>
  <c r="Z144" i="24"/>
  <c r="AB299" i="24"/>
  <c r="Z299" i="24"/>
  <c r="AH299" i="24" s="1"/>
  <c r="AH401" i="24"/>
  <c r="AH241" i="24"/>
  <c r="K189" i="24"/>
  <c r="AB235" i="24"/>
  <c r="Z235" i="24"/>
  <c r="AH235" i="24" s="1"/>
  <c r="AB205" i="24"/>
  <c r="Z205" i="24"/>
  <c r="AD374" i="24"/>
  <c r="T255" i="24"/>
  <c r="AD255" i="24" s="1"/>
  <c r="Y205" i="24"/>
  <c r="AB174" i="24"/>
  <c r="Z174" i="24"/>
  <c r="Y174" i="24"/>
  <c r="Y159" i="24"/>
  <c r="AG129" i="24"/>
  <c r="AH46" i="24"/>
  <c r="AH42" i="24"/>
  <c r="AB159" i="24"/>
  <c r="V256" i="24"/>
  <c r="AF256" i="24" s="1"/>
  <c r="F256" i="24"/>
  <c r="X256" i="24" s="1"/>
  <c r="F374" i="24"/>
  <c r="X374" i="24" s="1"/>
  <c r="S254" i="24"/>
  <c r="AC254" i="24" s="1"/>
  <c r="U336" i="24"/>
  <c r="AE336" i="24" s="1"/>
  <c r="T254" i="24"/>
  <c r="AD254" i="24" s="1"/>
  <c r="U256" i="24"/>
  <c r="AE256" i="24" s="1"/>
  <c r="S255" i="24"/>
  <c r="AC255" i="24" s="1"/>
  <c r="R128" i="24"/>
  <c r="H128" i="24"/>
  <c r="W256" i="24"/>
  <c r="AG256" i="24" s="1"/>
  <c r="V253" i="24"/>
  <c r="AF253" i="24" s="1"/>
  <c r="V336" i="24"/>
  <c r="AF336" i="24" s="1"/>
  <c r="F336" i="24"/>
  <c r="X336" i="24" s="1"/>
  <c r="S253" i="24"/>
  <c r="AC253" i="24" s="1"/>
  <c r="W189" i="24"/>
  <c r="AG189" i="24" s="1"/>
  <c r="F128" i="24"/>
  <c r="S256" i="24"/>
  <c r="AC256" i="24" s="1"/>
  <c r="R256" i="24"/>
  <c r="V374" i="24"/>
  <c r="AF374" i="24" s="1"/>
  <c r="R253" i="24"/>
  <c r="F298" i="24"/>
  <c r="X298" i="24" s="1"/>
  <c r="R189" i="24"/>
  <c r="U253" i="24"/>
  <c r="AE253" i="24" s="1"/>
  <c r="R255" i="24"/>
  <c r="W254" i="24"/>
  <c r="AG254" i="24" s="1"/>
  <c r="R336" i="24"/>
  <c r="U374" i="24"/>
  <c r="AE374" i="24" s="1"/>
  <c r="F189" i="24"/>
  <c r="S189" i="24"/>
  <c r="AC189" i="24" s="1"/>
  <c r="V128" i="24"/>
  <c r="AF128" i="24" s="1"/>
  <c r="Y329" i="8"/>
  <c r="Z329" i="8"/>
  <c r="Z246" i="8"/>
  <c r="Z241" i="8"/>
  <c r="Z367" i="8"/>
  <c r="X417" i="8"/>
  <c r="AH404" i="8"/>
  <c r="Z180" i="8"/>
  <c r="AH400" i="8"/>
  <c r="F325" i="8"/>
  <c r="Z390" i="8"/>
  <c r="X180" i="8"/>
  <c r="X241" i="8"/>
  <c r="Y180" i="8"/>
  <c r="X390" i="8"/>
  <c r="AH403" i="8"/>
  <c r="Y375" i="8"/>
  <c r="Z375" i="8"/>
  <c r="X367" i="8"/>
  <c r="R325" i="8"/>
  <c r="AC325" i="8"/>
  <c r="AG329" i="8"/>
  <c r="X329" i="8"/>
  <c r="X380" i="8"/>
  <c r="Y401" i="8"/>
  <c r="Y417" i="8"/>
  <c r="Y380" i="8"/>
  <c r="X375" i="8"/>
  <c r="Z401" i="8"/>
  <c r="W159" i="8"/>
  <c r="T235" i="8"/>
  <c r="AG367" i="8"/>
  <c r="AG390" i="8"/>
  <c r="F385" i="8"/>
  <c r="Y241" i="8"/>
  <c r="Y390" i="8"/>
  <c r="X401" i="8"/>
  <c r="Z290" i="8"/>
  <c r="Z417" i="8"/>
  <c r="U129" i="8"/>
  <c r="F235" i="8"/>
  <c r="W325" i="8"/>
  <c r="AG325" i="8" s="1"/>
  <c r="AC390" i="8"/>
  <c r="V374" i="8"/>
  <c r="V255" i="8" s="1"/>
  <c r="N374" i="8"/>
  <c r="N255" i="8" s="1"/>
  <c r="J374" i="8"/>
  <c r="J255" i="8" s="1"/>
  <c r="Y367" i="8"/>
  <c r="Z380" i="8"/>
  <c r="AD390" i="8"/>
  <c r="W374" i="8"/>
  <c r="W255" i="8" s="1"/>
  <c r="S374" i="8"/>
  <c r="S255" i="8" s="1"/>
  <c r="O374" i="8"/>
  <c r="O255" i="8" s="1"/>
  <c r="K374" i="8"/>
  <c r="K255" i="8" s="1"/>
  <c r="G374" i="8"/>
  <c r="G255" i="8" s="1"/>
  <c r="Q374" i="8"/>
  <c r="Q255" i="8" s="1"/>
  <c r="T374" i="8"/>
  <c r="T255" i="8" s="1"/>
  <c r="P374" i="8"/>
  <c r="P255" i="8" s="1"/>
  <c r="L374" i="8"/>
  <c r="L255" i="8" s="1"/>
  <c r="H374" i="8"/>
  <c r="H255" i="8" s="1"/>
  <c r="M374" i="8"/>
  <c r="M255" i="8" s="1"/>
  <c r="I374" i="8"/>
  <c r="I255" i="8" s="1"/>
  <c r="R385" i="8"/>
  <c r="AF390" i="8"/>
  <c r="AB390" i="8"/>
  <c r="U385" i="8"/>
  <c r="AE385" i="8" s="1"/>
  <c r="AH386" i="8"/>
  <c r="AB391" i="8"/>
  <c r="AH393" i="8"/>
  <c r="AH392" i="8"/>
  <c r="AG363" i="8"/>
  <c r="AC367" i="8"/>
  <c r="AD380" i="8"/>
  <c r="AC385" i="8"/>
  <c r="O174" i="8"/>
  <c r="G174" i="8"/>
  <c r="AC329" i="8"/>
  <c r="AE380" i="8"/>
  <c r="AD385" i="8"/>
  <c r="G159" i="8"/>
  <c r="W220" i="8"/>
  <c r="O220" i="8"/>
  <c r="G220" i="8"/>
  <c r="T220" i="8"/>
  <c r="P220" i="8"/>
  <c r="L220" i="8"/>
  <c r="H220" i="8"/>
  <c r="V205" i="8"/>
  <c r="N205" i="8"/>
  <c r="S363" i="8"/>
  <c r="AC363" i="8" s="1"/>
  <c r="AG401" i="8"/>
  <c r="AB380" i="8"/>
  <c r="AF380" i="8"/>
  <c r="AG417" i="8"/>
  <c r="AG385" i="8"/>
  <c r="K174" i="8"/>
  <c r="AH330" i="8"/>
  <c r="AH399" i="8"/>
  <c r="AH387" i="8"/>
  <c r="H174" i="8"/>
  <c r="AH405" i="8"/>
  <c r="AC380" i="8"/>
  <c r="AG380" i="8"/>
  <c r="AF385" i="8"/>
  <c r="AH381" i="8"/>
  <c r="AH371" i="8"/>
  <c r="AH334" i="8"/>
  <c r="AH366" i="8"/>
  <c r="AC398" i="8"/>
  <c r="AC413" i="8"/>
  <c r="AD329" i="8"/>
  <c r="AE367" i="8"/>
  <c r="AD398" i="8"/>
  <c r="AB401" i="8"/>
  <c r="AF401" i="8"/>
  <c r="AH184" i="8"/>
  <c r="F174" i="8"/>
  <c r="P235" i="8"/>
  <c r="H235" i="8"/>
  <c r="S220" i="8"/>
  <c r="K220" i="8"/>
  <c r="Q205" i="8"/>
  <c r="I205" i="8"/>
  <c r="AE329" i="8"/>
  <c r="AF367" i="8"/>
  <c r="AB413" i="8"/>
  <c r="AD417" i="8"/>
  <c r="AC417" i="8"/>
  <c r="AH395" i="8"/>
  <c r="S159" i="8"/>
  <c r="N144" i="8"/>
  <c r="T129" i="8"/>
  <c r="P129" i="8"/>
  <c r="V220" i="8"/>
  <c r="R220" i="8"/>
  <c r="N220" i="8"/>
  <c r="J220" i="8"/>
  <c r="H325" i="8"/>
  <c r="T325" i="8"/>
  <c r="AB329" i="8"/>
  <c r="AF329" i="8"/>
  <c r="U363" i="8"/>
  <c r="AE363" i="8" s="1"/>
  <c r="AB398" i="8"/>
  <c r="AF398" i="8"/>
  <c r="AD401" i="8"/>
  <c r="AC401" i="8"/>
  <c r="AH402" i="8"/>
  <c r="AH406" i="8"/>
  <c r="W413" i="8"/>
  <c r="AG413" i="8" s="1"/>
  <c r="AE417" i="8"/>
  <c r="AF325" i="8"/>
  <c r="Y398" i="8"/>
  <c r="AE413" i="8"/>
  <c r="L235" i="8"/>
  <c r="U205" i="8"/>
  <c r="M205" i="8"/>
  <c r="W190" i="8"/>
  <c r="Y363" i="8"/>
  <c r="AD363" i="8"/>
  <c r="AB367" i="8"/>
  <c r="AE398" i="8"/>
  <c r="AF413" i="8"/>
  <c r="AH418" i="8"/>
  <c r="AH421" i="8"/>
  <c r="V159" i="8"/>
  <c r="R159" i="8"/>
  <c r="N159" i="8"/>
  <c r="J159" i="8"/>
  <c r="U144" i="8"/>
  <c r="Q144" i="8"/>
  <c r="M144" i="8"/>
  <c r="V235" i="8"/>
  <c r="R235" i="8"/>
  <c r="N235" i="8"/>
  <c r="J235" i="8"/>
  <c r="R205" i="8"/>
  <c r="J205" i="8"/>
  <c r="W205" i="8"/>
  <c r="S205" i="8"/>
  <c r="O205" i="8"/>
  <c r="K205" i="8"/>
  <c r="G205" i="8"/>
  <c r="U190" i="8"/>
  <c r="Q190" i="8"/>
  <c r="M190" i="8"/>
  <c r="I190" i="8"/>
  <c r="U325" i="8"/>
  <c r="AE325" i="8" s="1"/>
  <c r="AH328" i="8"/>
  <c r="AH333" i="8"/>
  <c r="R363" i="8"/>
  <c r="AB363" i="8" s="1"/>
  <c r="V363" i="8"/>
  <c r="AF363" i="8" s="1"/>
  <c r="AD367" i="8"/>
  <c r="AH368" i="8"/>
  <c r="AH372" i="8"/>
  <c r="AG398" i="8"/>
  <c r="AE401" i="8"/>
  <c r="H413" i="8"/>
  <c r="Y413" i="8" s="1"/>
  <c r="T413" i="8"/>
  <c r="AH416" i="8"/>
  <c r="AB417" i="8"/>
  <c r="AF417" i="8"/>
  <c r="AH419" i="8"/>
  <c r="AH420" i="8"/>
  <c r="AH326" i="8"/>
  <c r="AH331" i="8"/>
  <c r="AH364" i="8"/>
  <c r="AH370" i="8"/>
  <c r="AH332" i="8"/>
  <c r="AH369" i="8"/>
  <c r="X398" i="8"/>
  <c r="X363" i="8"/>
  <c r="AH178" i="8"/>
  <c r="U174" i="8"/>
  <c r="Q174" i="8"/>
  <c r="M174" i="8"/>
  <c r="I174" i="8"/>
  <c r="T159" i="8"/>
  <c r="P159" i="8"/>
  <c r="L159" i="8"/>
  <c r="H159" i="8"/>
  <c r="U159" i="8"/>
  <c r="Q159" i="8"/>
  <c r="M159" i="8"/>
  <c r="I159" i="8"/>
  <c r="V144" i="8"/>
  <c r="R144" i="8"/>
  <c r="J144" i="8"/>
  <c r="Q129" i="8"/>
  <c r="M129" i="8"/>
  <c r="I129" i="8"/>
  <c r="U235" i="8"/>
  <c r="Q235" i="8"/>
  <c r="M235" i="8"/>
  <c r="I235" i="8"/>
  <c r="T190" i="8"/>
  <c r="P190" i="8"/>
  <c r="L190" i="8"/>
  <c r="H190" i="8"/>
  <c r="S190" i="8"/>
  <c r="O190" i="8"/>
  <c r="K190" i="8"/>
  <c r="G190" i="8"/>
  <c r="T174" i="8"/>
  <c r="P174" i="8"/>
  <c r="L174" i="8"/>
  <c r="O159" i="8"/>
  <c r="K159" i="8"/>
  <c r="W144" i="8"/>
  <c r="S144" i="8"/>
  <c r="O144" i="8"/>
  <c r="K144" i="8"/>
  <c r="G144" i="8"/>
  <c r="T144" i="8"/>
  <c r="P144" i="8"/>
  <c r="L144" i="8"/>
  <c r="H144" i="8"/>
  <c r="W235" i="8"/>
  <c r="S235" i="8"/>
  <c r="O235" i="8"/>
  <c r="K235" i="8"/>
  <c r="G235" i="8"/>
  <c r="U220" i="8"/>
  <c r="Q220" i="8"/>
  <c r="M220" i="8"/>
  <c r="I220" i="8"/>
  <c r="T205" i="8"/>
  <c r="P205" i="8"/>
  <c r="L205" i="8"/>
  <c r="H205" i="8"/>
  <c r="V190" i="8"/>
  <c r="R190" i="8"/>
  <c r="N190" i="8"/>
  <c r="J190" i="8"/>
  <c r="AH179" i="8"/>
  <c r="Z175" i="8"/>
  <c r="AB175" i="8"/>
  <c r="N174" i="8"/>
  <c r="J174" i="8"/>
  <c r="L129" i="8"/>
  <c r="H129" i="8"/>
  <c r="I144" i="8"/>
  <c r="V129" i="8"/>
  <c r="R129" i="8"/>
  <c r="N129" i="8"/>
  <c r="J129" i="8"/>
  <c r="W129" i="8"/>
  <c r="S129" i="8"/>
  <c r="O129" i="8"/>
  <c r="K129" i="8"/>
  <c r="G129" i="8"/>
  <c r="AH176" i="8"/>
  <c r="AH177" i="8"/>
  <c r="Y175" i="8"/>
  <c r="AH181" i="8"/>
  <c r="W174" i="8"/>
  <c r="S174" i="8"/>
  <c r="AH182" i="8"/>
  <c r="X175" i="8"/>
  <c r="V174" i="8"/>
  <c r="R174" i="8"/>
  <c r="Y185" i="8"/>
  <c r="AH186" i="8"/>
  <c r="Z185" i="8"/>
  <c r="X185" i="8"/>
  <c r="C28" i="12"/>
  <c r="F14" i="8"/>
  <c r="G14" i="8"/>
  <c r="H14" i="8"/>
  <c r="I14" i="8"/>
  <c r="J14" i="8"/>
  <c r="K14" i="8"/>
  <c r="L14" i="8"/>
  <c r="M14" i="8"/>
  <c r="X128" i="24" l="1"/>
  <c r="Y128" i="24"/>
  <c r="T253" i="24"/>
  <c r="AD253" i="24" s="1"/>
  <c r="AH205" i="24"/>
  <c r="AC128" i="24"/>
  <c r="Z298" i="24"/>
  <c r="X189" i="24"/>
  <c r="AH174" i="24"/>
  <c r="AH144" i="24"/>
  <c r="AB336" i="24"/>
  <c r="Z336" i="24"/>
  <c r="AH336" i="24" s="1"/>
  <c r="AB189" i="24"/>
  <c r="Z189" i="24"/>
  <c r="AH189" i="24" s="1"/>
  <c r="AB256" i="24"/>
  <c r="Z256" i="24"/>
  <c r="AH256" i="24" s="1"/>
  <c r="AH129" i="24"/>
  <c r="AG374" i="24"/>
  <c r="W255" i="24"/>
  <c r="AG255" i="24" s="1"/>
  <c r="AD128" i="24"/>
  <c r="AB255" i="24"/>
  <c r="AB128" i="24"/>
  <c r="Z128" i="24"/>
  <c r="AH128" i="24" s="1"/>
  <c r="AH159" i="24"/>
  <c r="Y298" i="24"/>
  <c r="AH298" i="24" s="1"/>
  <c r="L253" i="24"/>
  <c r="Y253" i="24" s="1"/>
  <c r="AH190" i="24"/>
  <c r="Z374" i="24"/>
  <c r="AH374" i="24" s="1"/>
  <c r="AG298" i="24"/>
  <c r="W253" i="24"/>
  <c r="AG253" i="24" s="1"/>
  <c r="R254" i="24"/>
  <c r="V254" i="24"/>
  <c r="AF254" i="24" s="1"/>
  <c r="F255" i="24"/>
  <c r="X255" i="24" s="1"/>
  <c r="U255" i="24"/>
  <c r="AE255" i="24" s="1"/>
  <c r="F253" i="24"/>
  <c r="X253" i="24" s="1"/>
  <c r="V255" i="24"/>
  <c r="AF255" i="24" s="1"/>
  <c r="F254" i="24"/>
  <c r="X254" i="24" s="1"/>
  <c r="U254" i="24"/>
  <c r="AE254" i="24" s="1"/>
  <c r="X413" i="8"/>
  <c r="AB385" i="8"/>
  <c r="L128" i="8"/>
  <c r="F374" i="8"/>
  <c r="F255" i="8" s="1"/>
  <c r="AB325" i="8"/>
  <c r="AH417" i="8"/>
  <c r="U189" i="8"/>
  <c r="O128" i="8"/>
  <c r="M189" i="8"/>
  <c r="O189" i="8"/>
  <c r="AD413" i="8"/>
  <c r="X325" i="8"/>
  <c r="U128" i="8"/>
  <c r="AH390" i="8"/>
  <c r="T128" i="8"/>
  <c r="M128" i="8"/>
  <c r="Z325" i="8"/>
  <c r="K189" i="8"/>
  <c r="L189" i="8"/>
  <c r="R374" i="8"/>
  <c r="R255" i="8" s="1"/>
  <c r="Z385" i="8"/>
  <c r="N128" i="8"/>
  <c r="Z363" i="8"/>
  <c r="AH363" i="8" s="1"/>
  <c r="X385" i="8"/>
  <c r="Y385" i="8"/>
  <c r="AH385" i="8" s="1"/>
  <c r="W189" i="8"/>
  <c r="Z413" i="8"/>
  <c r="AH413" i="8" s="1"/>
  <c r="U374" i="8"/>
  <c r="U255" i="8" s="1"/>
  <c r="Q189" i="8"/>
  <c r="H128" i="8"/>
  <c r="G189" i="8"/>
  <c r="I128" i="8"/>
  <c r="V189" i="8"/>
  <c r="S189" i="8"/>
  <c r="N189" i="8"/>
  <c r="I189" i="8"/>
  <c r="H189" i="8"/>
  <c r="AH380" i="8"/>
  <c r="AH391" i="8"/>
  <c r="AH329" i="8"/>
  <c r="K128" i="8"/>
  <c r="AH367" i="8"/>
  <c r="AH401" i="8"/>
  <c r="Y325" i="8"/>
  <c r="AH325" i="8" s="1"/>
  <c r="T189" i="8"/>
  <c r="J189" i="8"/>
  <c r="R128" i="8"/>
  <c r="S128" i="8"/>
  <c r="R189" i="8"/>
  <c r="P128" i="8"/>
  <c r="P189" i="8"/>
  <c r="Q128" i="8"/>
  <c r="Z398" i="8"/>
  <c r="AH398" i="8" s="1"/>
  <c r="AD325" i="8"/>
  <c r="G128" i="8"/>
  <c r="J128" i="8"/>
  <c r="AH175" i="8"/>
  <c r="V128" i="8"/>
  <c r="W128" i="8"/>
  <c r="AB185" i="8"/>
  <c r="C2" i="21"/>
  <c r="C2" i="22"/>
  <c r="E37" i="21"/>
  <c r="E36" i="21"/>
  <c r="I7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4" i="21"/>
  <c r="J25" i="21"/>
  <c r="J27" i="21"/>
  <c r="J28" i="21"/>
  <c r="J30" i="21"/>
  <c r="F290" i="8"/>
  <c r="AG293" i="8"/>
  <c r="AF293" i="8"/>
  <c r="AE293" i="8"/>
  <c r="AD293" i="8"/>
  <c r="AC293" i="8"/>
  <c r="AB293" i="8"/>
  <c r="AG291" i="8"/>
  <c r="AF291" i="8"/>
  <c r="AE291" i="8"/>
  <c r="AD291" i="8"/>
  <c r="AC291" i="8"/>
  <c r="AB291" i="8"/>
  <c r="AG292" i="8"/>
  <c r="AF292" i="8"/>
  <c r="AE292" i="8"/>
  <c r="AD292" i="8"/>
  <c r="AC292" i="8"/>
  <c r="AB292" i="8"/>
  <c r="Z253" i="24" l="1"/>
  <c r="AH253" i="24" s="1"/>
  <c r="Z255" i="24"/>
  <c r="AH255" i="24" s="1"/>
  <c r="AB254" i="24"/>
  <c r="Z254" i="24"/>
  <c r="AH254" i="24" s="1"/>
  <c r="AB253" i="24"/>
  <c r="F286" i="8"/>
  <c r="X290" i="8"/>
  <c r="Y290" i="8"/>
  <c r="AH293" i="8"/>
  <c r="AH291" i="8"/>
  <c r="AH292" i="8"/>
  <c r="AG482" i="8" l="1"/>
  <c r="AF482" i="8"/>
  <c r="AE482" i="8"/>
  <c r="AD482" i="8"/>
  <c r="AC482" i="8"/>
  <c r="AB482" i="8"/>
  <c r="Z482" i="8"/>
  <c r="AH482" i="8" s="1"/>
  <c r="E482" i="8"/>
  <c r="AG481" i="8"/>
  <c r="AF481" i="8"/>
  <c r="AE481" i="8"/>
  <c r="AD481" i="8"/>
  <c r="AC481" i="8"/>
  <c r="AB481" i="8"/>
  <c r="Z481" i="8"/>
  <c r="Y481" i="8"/>
  <c r="X481" i="8"/>
  <c r="AG478" i="8"/>
  <c r="AF478" i="8"/>
  <c r="AE478" i="8"/>
  <c r="AD478" i="8"/>
  <c r="AC478" i="8"/>
  <c r="AB478" i="8"/>
  <c r="Z478" i="8"/>
  <c r="AH478" i="8" s="1"/>
  <c r="E478" i="8"/>
  <c r="AG477" i="8"/>
  <c r="AF477" i="8"/>
  <c r="AE477" i="8"/>
  <c r="AD477" i="8"/>
  <c r="AC477" i="8"/>
  <c r="AB477" i="8"/>
  <c r="Z477" i="8"/>
  <c r="Y477" i="8"/>
  <c r="X477" i="8"/>
  <c r="AG474" i="8"/>
  <c r="AF474" i="8"/>
  <c r="AE474" i="8"/>
  <c r="AD474" i="8"/>
  <c r="AC474" i="8"/>
  <c r="AB474" i="8"/>
  <c r="Z474" i="8"/>
  <c r="AH474" i="8" s="1"/>
  <c r="E474" i="8"/>
  <c r="AG473" i="8"/>
  <c r="AF473" i="8"/>
  <c r="AE473" i="8"/>
  <c r="AD473" i="8"/>
  <c r="AC473" i="8"/>
  <c r="AB473" i="8"/>
  <c r="Z473" i="8"/>
  <c r="Y473" i="8"/>
  <c r="X473" i="8"/>
  <c r="AG470" i="8"/>
  <c r="AF470" i="8"/>
  <c r="AE470" i="8"/>
  <c r="AD470" i="8"/>
  <c r="AC470" i="8"/>
  <c r="AB470" i="8"/>
  <c r="Z470" i="8"/>
  <c r="AH470" i="8" s="1"/>
  <c r="E470" i="8"/>
  <c r="AG469" i="8"/>
  <c r="AF469" i="8"/>
  <c r="AE469" i="8"/>
  <c r="AD469" i="8"/>
  <c r="AC469" i="8"/>
  <c r="AB469" i="8"/>
  <c r="Z469" i="8"/>
  <c r="Y469" i="8"/>
  <c r="X469" i="8"/>
  <c r="AG466" i="8"/>
  <c r="AF466" i="8"/>
  <c r="AE466" i="8"/>
  <c r="AD466" i="8"/>
  <c r="AC466" i="8"/>
  <c r="AB466" i="8"/>
  <c r="E466" i="8"/>
  <c r="Z466" i="8"/>
  <c r="AH466" i="8" s="1"/>
  <c r="AF465" i="8"/>
  <c r="AE465" i="8"/>
  <c r="AD465" i="8"/>
  <c r="AC465" i="8"/>
  <c r="AB465" i="8"/>
  <c r="Z465" i="8"/>
  <c r="Y465" i="8"/>
  <c r="X465" i="8"/>
  <c r="AG460" i="8"/>
  <c r="AF460" i="8"/>
  <c r="AE460" i="8"/>
  <c r="AD460" i="8"/>
  <c r="AC460" i="8"/>
  <c r="AB460" i="8"/>
  <c r="Z460" i="8"/>
  <c r="Y460" i="8"/>
  <c r="X460" i="8"/>
  <c r="AG459" i="8"/>
  <c r="AF459" i="8"/>
  <c r="AE459" i="8"/>
  <c r="AD459" i="8"/>
  <c r="AC459" i="8"/>
  <c r="AB459" i="8"/>
  <c r="Z459" i="8"/>
  <c r="Y459" i="8"/>
  <c r="X459" i="8"/>
  <c r="AG458" i="8"/>
  <c r="AF458" i="8"/>
  <c r="AE458" i="8"/>
  <c r="AD458" i="8"/>
  <c r="AC458" i="8"/>
  <c r="AB458" i="8"/>
  <c r="Z458" i="8"/>
  <c r="Y458" i="8"/>
  <c r="X458" i="8"/>
  <c r="AG457" i="8"/>
  <c r="AF457" i="8"/>
  <c r="AE457" i="8"/>
  <c r="AD457" i="8"/>
  <c r="AC457" i="8"/>
  <c r="AB457" i="8"/>
  <c r="Z457" i="8"/>
  <c r="Y457" i="8"/>
  <c r="X457" i="8"/>
  <c r="AG456" i="8"/>
  <c r="AF456" i="8"/>
  <c r="AE456" i="8"/>
  <c r="AD456" i="8"/>
  <c r="AC456" i="8"/>
  <c r="AB456" i="8"/>
  <c r="Z456" i="8"/>
  <c r="Y456" i="8"/>
  <c r="X456" i="8"/>
  <c r="AG455" i="8"/>
  <c r="AF455" i="8"/>
  <c r="AE455" i="8"/>
  <c r="AD455" i="8"/>
  <c r="AC455" i="8"/>
  <c r="AB455" i="8"/>
  <c r="Z455" i="8"/>
  <c r="Y455" i="8"/>
  <c r="X455" i="8"/>
  <c r="AG453" i="8"/>
  <c r="AF453" i="8"/>
  <c r="AE453" i="8"/>
  <c r="AD453" i="8"/>
  <c r="AC453" i="8"/>
  <c r="AB453" i="8"/>
  <c r="Z453" i="8"/>
  <c r="Y453" i="8"/>
  <c r="X453" i="8"/>
  <c r="AG452" i="8"/>
  <c r="AF452" i="8"/>
  <c r="AE452" i="8"/>
  <c r="AD452" i="8"/>
  <c r="AC452" i="8"/>
  <c r="AB452" i="8"/>
  <c r="Z452" i="8"/>
  <c r="Y452" i="8"/>
  <c r="X452" i="8"/>
  <c r="AG451" i="8"/>
  <c r="AF451" i="8"/>
  <c r="AE451" i="8"/>
  <c r="AD451" i="8"/>
  <c r="AC451" i="8"/>
  <c r="AB451" i="8"/>
  <c r="Z451" i="8"/>
  <c r="Y451" i="8"/>
  <c r="X451" i="8"/>
  <c r="AG450" i="8"/>
  <c r="AF450" i="8"/>
  <c r="AE450" i="8"/>
  <c r="AD450" i="8"/>
  <c r="AC450" i="8"/>
  <c r="AB450" i="8"/>
  <c r="Z450" i="8"/>
  <c r="Y450" i="8"/>
  <c r="X450" i="8"/>
  <c r="AG449" i="8"/>
  <c r="AF449" i="8"/>
  <c r="AE449" i="8"/>
  <c r="AD449" i="8"/>
  <c r="AC449" i="8"/>
  <c r="AB449" i="8"/>
  <c r="Z449" i="8"/>
  <c r="Y449" i="8"/>
  <c r="X449" i="8"/>
  <c r="AG448" i="8"/>
  <c r="AF448" i="8"/>
  <c r="AE448" i="8"/>
  <c r="AD448" i="8"/>
  <c r="AC448" i="8"/>
  <c r="AB448" i="8"/>
  <c r="Z448" i="8"/>
  <c r="Y448" i="8"/>
  <c r="X448" i="8"/>
  <c r="W447" i="8"/>
  <c r="V447" i="8"/>
  <c r="U447" i="8"/>
  <c r="T447" i="8"/>
  <c r="S447" i="8"/>
  <c r="R447" i="8"/>
  <c r="Q447" i="8"/>
  <c r="P447" i="8"/>
  <c r="O447" i="8"/>
  <c r="N447" i="8"/>
  <c r="M447" i="8"/>
  <c r="L447" i="8"/>
  <c r="K447" i="8"/>
  <c r="J447" i="8"/>
  <c r="I447" i="8"/>
  <c r="H447" i="8"/>
  <c r="G447" i="8"/>
  <c r="F447" i="8"/>
  <c r="AG445" i="8"/>
  <c r="AF445" i="8"/>
  <c r="AE445" i="8"/>
  <c r="AD445" i="8"/>
  <c r="AC445" i="8"/>
  <c r="AB445" i="8"/>
  <c r="Z445" i="8"/>
  <c r="Y445" i="8"/>
  <c r="X445" i="8"/>
  <c r="AG444" i="8"/>
  <c r="AF444" i="8"/>
  <c r="AE444" i="8"/>
  <c r="AD444" i="8"/>
  <c r="AC444" i="8"/>
  <c r="AB444" i="8"/>
  <c r="Z444" i="8"/>
  <c r="Y444" i="8"/>
  <c r="X444" i="8"/>
  <c r="AG443" i="8"/>
  <c r="AF443" i="8"/>
  <c r="AE443" i="8"/>
  <c r="AD443" i="8"/>
  <c r="AC443" i="8"/>
  <c r="AB443" i="8"/>
  <c r="Z443" i="8"/>
  <c r="Y443" i="8"/>
  <c r="X443" i="8"/>
  <c r="AG442" i="8"/>
  <c r="AF442" i="8"/>
  <c r="AE442" i="8"/>
  <c r="AD442" i="8"/>
  <c r="AC442" i="8"/>
  <c r="AB442" i="8"/>
  <c r="Z442" i="8"/>
  <c r="Y442" i="8"/>
  <c r="X442" i="8"/>
  <c r="AG441" i="8"/>
  <c r="AF441" i="8"/>
  <c r="AE441" i="8"/>
  <c r="AD441" i="8"/>
  <c r="AC441" i="8"/>
  <c r="AB441" i="8"/>
  <c r="Z441" i="8"/>
  <c r="Y441" i="8"/>
  <c r="X441" i="8"/>
  <c r="AG440" i="8"/>
  <c r="AF440" i="8"/>
  <c r="AE440" i="8"/>
  <c r="AD440" i="8"/>
  <c r="AC440" i="8"/>
  <c r="AB440" i="8"/>
  <c r="Z440" i="8"/>
  <c r="Y440" i="8"/>
  <c r="X440" i="8"/>
  <c r="W439" i="8"/>
  <c r="V439" i="8"/>
  <c r="U439" i="8"/>
  <c r="T439" i="8"/>
  <c r="S439" i="8"/>
  <c r="R439" i="8"/>
  <c r="Q439" i="8"/>
  <c r="P439" i="8"/>
  <c r="O439" i="8"/>
  <c r="N439" i="8"/>
  <c r="M439" i="8"/>
  <c r="L439" i="8"/>
  <c r="K439" i="8"/>
  <c r="J439" i="8"/>
  <c r="I439" i="8"/>
  <c r="H439" i="8"/>
  <c r="G439" i="8"/>
  <c r="F439" i="8"/>
  <c r="F431" i="8"/>
  <c r="AG437" i="8"/>
  <c r="AF437" i="8"/>
  <c r="AE437" i="8"/>
  <c r="AD437" i="8"/>
  <c r="AC437" i="8"/>
  <c r="AB437" i="8"/>
  <c r="Z437" i="8"/>
  <c r="Y437" i="8"/>
  <c r="X437" i="8"/>
  <c r="AG436" i="8"/>
  <c r="AF436" i="8"/>
  <c r="AE436" i="8"/>
  <c r="AD436" i="8"/>
  <c r="AC436" i="8"/>
  <c r="AB436" i="8"/>
  <c r="Z436" i="8"/>
  <c r="Y436" i="8"/>
  <c r="X436" i="8"/>
  <c r="AG435" i="8"/>
  <c r="AF435" i="8"/>
  <c r="AE435" i="8"/>
  <c r="AD435" i="8"/>
  <c r="AC435" i="8"/>
  <c r="AB435" i="8"/>
  <c r="Z435" i="8"/>
  <c r="Y435" i="8"/>
  <c r="X435" i="8"/>
  <c r="AG434" i="8"/>
  <c r="AF434" i="8"/>
  <c r="AE434" i="8"/>
  <c r="AD434" i="8"/>
  <c r="AC434" i="8"/>
  <c r="AB434" i="8"/>
  <c r="Z434" i="8"/>
  <c r="Y434" i="8"/>
  <c r="X434" i="8"/>
  <c r="AG433" i="8"/>
  <c r="AF433" i="8"/>
  <c r="AE433" i="8"/>
  <c r="AD433" i="8"/>
  <c r="AC433" i="8"/>
  <c r="AB433" i="8"/>
  <c r="Z433" i="8"/>
  <c r="Y433" i="8"/>
  <c r="X433" i="8"/>
  <c r="AG432" i="8"/>
  <c r="AF432" i="8"/>
  <c r="AE432" i="8"/>
  <c r="AD432" i="8"/>
  <c r="AC432" i="8"/>
  <c r="AB432" i="8"/>
  <c r="Z432" i="8"/>
  <c r="Y432" i="8"/>
  <c r="X432" i="8"/>
  <c r="W431" i="8"/>
  <c r="V431" i="8"/>
  <c r="U431" i="8"/>
  <c r="T431" i="8"/>
  <c r="S431" i="8"/>
  <c r="R431" i="8"/>
  <c r="Q431" i="8"/>
  <c r="P431" i="8"/>
  <c r="O431" i="8"/>
  <c r="N431" i="8"/>
  <c r="M431" i="8"/>
  <c r="L431" i="8"/>
  <c r="K431" i="8"/>
  <c r="J431" i="8"/>
  <c r="AF431" i="8" s="1"/>
  <c r="I431" i="8"/>
  <c r="H431" i="8"/>
  <c r="G431" i="8"/>
  <c r="AC431" i="8" s="1"/>
  <c r="AG429" i="8"/>
  <c r="AF429" i="8"/>
  <c r="AE429" i="8"/>
  <c r="AD429" i="8"/>
  <c r="AC429" i="8"/>
  <c r="AB429" i="8"/>
  <c r="Z429" i="8"/>
  <c r="Y429" i="8"/>
  <c r="X429" i="8"/>
  <c r="AG428" i="8"/>
  <c r="AF428" i="8"/>
  <c r="AE428" i="8"/>
  <c r="AD428" i="8"/>
  <c r="AC428" i="8"/>
  <c r="AB428" i="8"/>
  <c r="Z428" i="8"/>
  <c r="Y428" i="8"/>
  <c r="X428" i="8"/>
  <c r="AG427" i="8"/>
  <c r="AF427" i="8"/>
  <c r="AE427" i="8"/>
  <c r="AD427" i="8"/>
  <c r="AC427" i="8"/>
  <c r="AB427" i="8"/>
  <c r="Z427" i="8"/>
  <c r="Y427" i="8"/>
  <c r="X427" i="8"/>
  <c r="AG426" i="8"/>
  <c r="AF426" i="8"/>
  <c r="AE426" i="8"/>
  <c r="AD426" i="8"/>
  <c r="AC426" i="8"/>
  <c r="AB426" i="8"/>
  <c r="Z426" i="8"/>
  <c r="Y426" i="8"/>
  <c r="X426" i="8"/>
  <c r="AG425" i="8"/>
  <c r="AF425" i="8"/>
  <c r="AE425" i="8"/>
  <c r="AD425" i="8"/>
  <c r="AC425" i="8"/>
  <c r="AB425" i="8"/>
  <c r="Z425" i="8"/>
  <c r="Y425" i="8"/>
  <c r="X425" i="8"/>
  <c r="AG424" i="8"/>
  <c r="AF424" i="8"/>
  <c r="AE424" i="8"/>
  <c r="AD424" i="8"/>
  <c r="AC424" i="8"/>
  <c r="AB424" i="8"/>
  <c r="Z424" i="8"/>
  <c r="Y424" i="8"/>
  <c r="X424" i="8"/>
  <c r="G423" i="8"/>
  <c r="H423" i="8"/>
  <c r="I423" i="8"/>
  <c r="J423" i="8"/>
  <c r="K423" i="8"/>
  <c r="L423" i="8"/>
  <c r="M423" i="8"/>
  <c r="N423" i="8"/>
  <c r="O423" i="8"/>
  <c r="P423" i="8"/>
  <c r="Q423" i="8"/>
  <c r="R423" i="8"/>
  <c r="S423" i="8"/>
  <c r="AC423" i="8" s="1"/>
  <c r="T423" i="8"/>
  <c r="AD423" i="8" s="1"/>
  <c r="U423" i="8"/>
  <c r="AE423" i="8" s="1"/>
  <c r="V423" i="8"/>
  <c r="AF423" i="8" s="1"/>
  <c r="W423" i="8"/>
  <c r="AG423" i="8" s="1"/>
  <c r="F423" i="8"/>
  <c r="F408" i="8"/>
  <c r="G408" i="8"/>
  <c r="G256" i="8" s="1"/>
  <c r="H408" i="8"/>
  <c r="H256" i="8" s="1"/>
  <c r="I408" i="8"/>
  <c r="I256" i="8" s="1"/>
  <c r="J408" i="8"/>
  <c r="J256" i="8" s="1"/>
  <c r="K408" i="8"/>
  <c r="K256" i="8" s="1"/>
  <c r="L408" i="8"/>
  <c r="L256" i="8" s="1"/>
  <c r="M408" i="8"/>
  <c r="M256" i="8" s="1"/>
  <c r="N408" i="8"/>
  <c r="N256" i="8" s="1"/>
  <c r="O408" i="8"/>
  <c r="O256" i="8" s="1"/>
  <c r="P408" i="8"/>
  <c r="P256" i="8" s="1"/>
  <c r="Q408" i="8"/>
  <c r="Q256" i="8" s="1"/>
  <c r="R408" i="8"/>
  <c r="R256" i="8" s="1"/>
  <c r="S408" i="8"/>
  <c r="T408" i="8"/>
  <c r="T256" i="8" s="1"/>
  <c r="U408" i="8"/>
  <c r="U256" i="8" s="1"/>
  <c r="V408" i="8"/>
  <c r="W408" i="8"/>
  <c r="AD408" i="8"/>
  <c r="X409" i="8"/>
  <c r="Y409" i="8"/>
  <c r="Z409" i="8"/>
  <c r="AB409" i="8"/>
  <c r="AC409" i="8"/>
  <c r="AD409" i="8"/>
  <c r="AE409" i="8"/>
  <c r="AF409" i="8"/>
  <c r="AG409" i="8"/>
  <c r="X410" i="8"/>
  <c r="Y410" i="8"/>
  <c r="Z410" i="8"/>
  <c r="AB410" i="8"/>
  <c r="AC410" i="8"/>
  <c r="AD410" i="8"/>
  <c r="AE410" i="8"/>
  <c r="AF410" i="8"/>
  <c r="AG410" i="8"/>
  <c r="AG295" i="8"/>
  <c r="AF295" i="8"/>
  <c r="AE295" i="8"/>
  <c r="AD295" i="8"/>
  <c r="AC295" i="8"/>
  <c r="AB295" i="8"/>
  <c r="AG294" i="8"/>
  <c r="AF294" i="8"/>
  <c r="AE294" i="8"/>
  <c r="AD294" i="8"/>
  <c r="AC294" i="8"/>
  <c r="AB294" i="8"/>
  <c r="AG290" i="8"/>
  <c r="AF290" i="8"/>
  <c r="AE290" i="8"/>
  <c r="AD290" i="8"/>
  <c r="AC290" i="8"/>
  <c r="AB290" i="8"/>
  <c r="AG289" i="8"/>
  <c r="AF289" i="8"/>
  <c r="AE289" i="8"/>
  <c r="AD289" i="8"/>
  <c r="AC289" i="8"/>
  <c r="AB289" i="8"/>
  <c r="AG287" i="8"/>
  <c r="AF287" i="8"/>
  <c r="AE287" i="8"/>
  <c r="AD287" i="8"/>
  <c r="AC287" i="8"/>
  <c r="AB287" i="8"/>
  <c r="AC286" i="8"/>
  <c r="AE286" i="8"/>
  <c r="AF286" i="8"/>
  <c r="AG286" i="8"/>
  <c r="AG283" i="8"/>
  <c r="AF283" i="8"/>
  <c r="AE283" i="8"/>
  <c r="AD283" i="8"/>
  <c r="AC283" i="8"/>
  <c r="AB283" i="8"/>
  <c r="Z283" i="8"/>
  <c r="Y283" i="8"/>
  <c r="X283" i="8"/>
  <c r="AG282" i="8"/>
  <c r="AF282" i="8"/>
  <c r="AE282" i="8"/>
  <c r="AD282" i="8"/>
  <c r="AC282" i="8"/>
  <c r="AB282" i="8"/>
  <c r="Z282" i="8"/>
  <c r="Y282" i="8"/>
  <c r="X282" i="8"/>
  <c r="W281" i="8"/>
  <c r="V281" i="8"/>
  <c r="U281" i="8"/>
  <c r="T281" i="8"/>
  <c r="S281" i="8"/>
  <c r="R281" i="8"/>
  <c r="Q281" i="8"/>
  <c r="P281" i="8"/>
  <c r="O281" i="8"/>
  <c r="N281" i="8"/>
  <c r="M281" i="8"/>
  <c r="L281" i="8"/>
  <c r="K281" i="8"/>
  <c r="J281" i="8"/>
  <c r="I281" i="8"/>
  <c r="H281" i="8"/>
  <c r="G281" i="8"/>
  <c r="F281" i="8"/>
  <c r="AG280" i="8"/>
  <c r="AF280" i="8"/>
  <c r="AE280" i="8"/>
  <c r="AD280" i="8"/>
  <c r="AC280" i="8"/>
  <c r="AB280" i="8"/>
  <c r="Z280" i="8"/>
  <c r="Y280" i="8"/>
  <c r="X280" i="8"/>
  <c r="AG279" i="8"/>
  <c r="AF279" i="8"/>
  <c r="AE279" i="8"/>
  <c r="AD279" i="8"/>
  <c r="AC279" i="8"/>
  <c r="AB279" i="8"/>
  <c r="Z279" i="8"/>
  <c r="Y279" i="8"/>
  <c r="X279" i="8"/>
  <c r="AG278" i="8"/>
  <c r="AF278" i="8"/>
  <c r="AE278" i="8"/>
  <c r="AD278" i="8"/>
  <c r="AC278" i="8"/>
  <c r="AB278" i="8"/>
  <c r="Z278" i="8"/>
  <c r="Y278" i="8"/>
  <c r="X278" i="8"/>
  <c r="AG378" i="8"/>
  <c r="AF378" i="8"/>
  <c r="AE378" i="8"/>
  <c r="AD378" i="8"/>
  <c r="AC378" i="8"/>
  <c r="AB378" i="8"/>
  <c r="AG377" i="8"/>
  <c r="AF377" i="8"/>
  <c r="AE377" i="8"/>
  <c r="AD377" i="8"/>
  <c r="AC377" i="8"/>
  <c r="AB377" i="8"/>
  <c r="AG376" i="8"/>
  <c r="AF376" i="8"/>
  <c r="AE376" i="8"/>
  <c r="AD376" i="8"/>
  <c r="AC376" i="8"/>
  <c r="AB376" i="8"/>
  <c r="AG375" i="8"/>
  <c r="AF375" i="8"/>
  <c r="AE375" i="8"/>
  <c r="AD375" i="8"/>
  <c r="AC375" i="8"/>
  <c r="AB375" i="8"/>
  <c r="AG360" i="8"/>
  <c r="AF360" i="8"/>
  <c r="AE360" i="8"/>
  <c r="AD360" i="8"/>
  <c r="AC360" i="8"/>
  <c r="AB360" i="8"/>
  <c r="Z360" i="8"/>
  <c r="Y360" i="8"/>
  <c r="X360" i="8"/>
  <c r="AG359" i="8"/>
  <c r="AF359" i="8"/>
  <c r="AE359" i="8"/>
  <c r="AD359" i="8"/>
  <c r="AC359" i="8"/>
  <c r="AB359" i="8"/>
  <c r="Z359" i="8"/>
  <c r="Y359" i="8"/>
  <c r="X359" i="8"/>
  <c r="W358" i="8"/>
  <c r="W354" i="8" s="1"/>
  <c r="V358" i="8"/>
  <c r="V354" i="8" s="1"/>
  <c r="U358" i="8"/>
  <c r="U354" i="8" s="1"/>
  <c r="T358" i="8"/>
  <c r="S358" i="8"/>
  <c r="S354" i="8" s="1"/>
  <c r="R358" i="8"/>
  <c r="R354" i="8" s="1"/>
  <c r="Q358" i="8"/>
  <c r="Q354" i="8" s="1"/>
  <c r="P358" i="8"/>
  <c r="P354" i="8" s="1"/>
  <c r="O358" i="8"/>
  <c r="O354" i="8" s="1"/>
  <c r="N358" i="8"/>
  <c r="N354" i="8" s="1"/>
  <c r="M358" i="8"/>
  <c r="M354" i="8" s="1"/>
  <c r="L358" i="8"/>
  <c r="L354" i="8" s="1"/>
  <c r="K358" i="8"/>
  <c r="K354" i="8" s="1"/>
  <c r="J358" i="8"/>
  <c r="J354" i="8" s="1"/>
  <c r="I358" i="8"/>
  <c r="I354" i="8" s="1"/>
  <c r="H358" i="8"/>
  <c r="H354" i="8" s="1"/>
  <c r="G358" i="8"/>
  <c r="F358" i="8"/>
  <c r="AG357" i="8"/>
  <c r="AF357" i="8"/>
  <c r="AE357" i="8"/>
  <c r="AD357" i="8"/>
  <c r="AC357" i="8"/>
  <c r="AB357" i="8"/>
  <c r="Z357" i="8"/>
  <c r="Y357" i="8"/>
  <c r="X357" i="8"/>
  <c r="AG356" i="8"/>
  <c r="AF356" i="8"/>
  <c r="AE356" i="8"/>
  <c r="AD356" i="8"/>
  <c r="AC356" i="8"/>
  <c r="AB356" i="8"/>
  <c r="Z356" i="8"/>
  <c r="Y356" i="8"/>
  <c r="X356" i="8"/>
  <c r="AG355" i="8"/>
  <c r="AF355" i="8"/>
  <c r="AE355" i="8"/>
  <c r="AD355" i="8"/>
  <c r="AC355" i="8"/>
  <c r="AB355" i="8"/>
  <c r="Z355" i="8"/>
  <c r="Y355" i="8"/>
  <c r="X355" i="8"/>
  <c r="AG353" i="8"/>
  <c r="AF353" i="8"/>
  <c r="AE353" i="8"/>
  <c r="AD353" i="8"/>
  <c r="AC353" i="8"/>
  <c r="AB353" i="8"/>
  <c r="Z353" i="8"/>
  <c r="Y353" i="8"/>
  <c r="X353" i="8"/>
  <c r="AG352" i="8"/>
  <c r="AF352" i="8"/>
  <c r="AE352" i="8"/>
  <c r="AD352" i="8"/>
  <c r="AC352" i="8"/>
  <c r="AB352" i="8"/>
  <c r="Z352" i="8"/>
  <c r="Y352" i="8"/>
  <c r="X352" i="8"/>
  <c r="Z351" i="8"/>
  <c r="Y351" i="8"/>
  <c r="X351" i="8"/>
  <c r="AG350" i="8"/>
  <c r="AF350" i="8"/>
  <c r="AE350" i="8"/>
  <c r="AD350" i="8"/>
  <c r="AC350" i="8"/>
  <c r="AB350" i="8"/>
  <c r="Z350" i="8"/>
  <c r="Y350" i="8"/>
  <c r="X350" i="8"/>
  <c r="AG349" i="8"/>
  <c r="AF349" i="8"/>
  <c r="AE349" i="8"/>
  <c r="AD349" i="8"/>
  <c r="AC349" i="8"/>
  <c r="AB349" i="8"/>
  <c r="Z349" i="8"/>
  <c r="Y349" i="8"/>
  <c r="X349" i="8"/>
  <c r="AG348" i="8"/>
  <c r="AF348" i="8"/>
  <c r="AE348" i="8"/>
  <c r="AD348" i="8"/>
  <c r="AC348" i="8"/>
  <c r="AB348" i="8"/>
  <c r="Z348" i="8"/>
  <c r="Y348" i="8"/>
  <c r="X348" i="8"/>
  <c r="W347" i="8"/>
  <c r="W337" i="8" s="1"/>
  <c r="V347" i="8"/>
  <c r="V337" i="8" s="1"/>
  <c r="U347" i="8"/>
  <c r="U337" i="8" s="1"/>
  <c r="T347" i="8"/>
  <c r="T337" i="8" s="1"/>
  <c r="S347" i="8"/>
  <c r="S337" i="8" s="1"/>
  <c r="R347" i="8"/>
  <c r="R337" i="8" s="1"/>
  <c r="Q347" i="8"/>
  <c r="Q337" i="8" s="1"/>
  <c r="P347" i="8"/>
  <c r="P337" i="8" s="1"/>
  <c r="O347" i="8"/>
  <c r="O337" i="8" s="1"/>
  <c r="N347" i="8"/>
  <c r="N337" i="8" s="1"/>
  <c r="M347" i="8"/>
  <c r="M337" i="8" s="1"/>
  <c r="L347" i="8"/>
  <c r="L337" i="8" s="1"/>
  <c r="K347" i="8"/>
  <c r="AG347" i="8" s="1"/>
  <c r="J347" i="8"/>
  <c r="J337" i="8" s="1"/>
  <c r="I347" i="8"/>
  <c r="I337" i="8" s="1"/>
  <c r="H347" i="8"/>
  <c r="H337" i="8" s="1"/>
  <c r="G347" i="8"/>
  <c r="AC347" i="8" s="1"/>
  <c r="F347" i="8"/>
  <c r="AG346" i="8"/>
  <c r="AF346" i="8"/>
  <c r="AE346" i="8"/>
  <c r="AD346" i="8"/>
  <c r="AC346" i="8"/>
  <c r="AB346" i="8"/>
  <c r="Z346" i="8"/>
  <c r="Y346" i="8"/>
  <c r="X346" i="8"/>
  <c r="AG345" i="8"/>
  <c r="AF345" i="8"/>
  <c r="AE345" i="8"/>
  <c r="AD345" i="8"/>
  <c r="AC345" i="8"/>
  <c r="AB345" i="8"/>
  <c r="Z345" i="8"/>
  <c r="Y345" i="8"/>
  <c r="X345" i="8"/>
  <c r="AG344" i="8"/>
  <c r="AF344" i="8"/>
  <c r="AE344" i="8"/>
  <c r="AD344" i="8"/>
  <c r="AC344" i="8"/>
  <c r="AB344" i="8"/>
  <c r="Z344" i="8"/>
  <c r="Y344" i="8"/>
  <c r="X344" i="8"/>
  <c r="AG343" i="8"/>
  <c r="AF343" i="8"/>
  <c r="AE343" i="8"/>
  <c r="AD343" i="8"/>
  <c r="AC343" i="8"/>
  <c r="AB343" i="8"/>
  <c r="Z343" i="8"/>
  <c r="Y343" i="8"/>
  <c r="X343" i="8"/>
  <c r="AG342" i="8"/>
  <c r="AF342" i="8"/>
  <c r="AE342" i="8"/>
  <c r="AD342" i="8"/>
  <c r="AC342" i="8"/>
  <c r="AB342" i="8"/>
  <c r="Z342" i="8"/>
  <c r="Y342" i="8"/>
  <c r="X342" i="8"/>
  <c r="AG341" i="8"/>
  <c r="AF341" i="8"/>
  <c r="AE341" i="8"/>
  <c r="AD341" i="8"/>
  <c r="AC341" i="8"/>
  <c r="AB341" i="8"/>
  <c r="Z341" i="8"/>
  <c r="Y341" i="8"/>
  <c r="X341" i="8"/>
  <c r="AG340" i="8"/>
  <c r="AF340" i="8"/>
  <c r="AE340" i="8"/>
  <c r="AD340" i="8"/>
  <c r="AC340" i="8"/>
  <c r="AB340" i="8"/>
  <c r="Z340" i="8"/>
  <c r="Y340" i="8"/>
  <c r="X340" i="8"/>
  <c r="AG339" i="8"/>
  <c r="AF339" i="8"/>
  <c r="AE339" i="8"/>
  <c r="AD339" i="8"/>
  <c r="AC339" i="8"/>
  <c r="AB339" i="8"/>
  <c r="Z339" i="8"/>
  <c r="Y339" i="8"/>
  <c r="X339" i="8"/>
  <c r="AG338" i="8"/>
  <c r="AF338" i="8"/>
  <c r="AE338" i="8"/>
  <c r="AD338" i="8"/>
  <c r="AC338" i="8"/>
  <c r="AB338" i="8"/>
  <c r="Z338" i="8"/>
  <c r="Y338" i="8"/>
  <c r="X338" i="8"/>
  <c r="AG322" i="8"/>
  <c r="AF322" i="8"/>
  <c r="AE322" i="8"/>
  <c r="AD322" i="8"/>
  <c r="AC322" i="8"/>
  <c r="AB322" i="8"/>
  <c r="Z322" i="8"/>
  <c r="Y322" i="8"/>
  <c r="X322" i="8"/>
  <c r="AG321" i="8"/>
  <c r="AF321" i="8"/>
  <c r="AE321" i="8"/>
  <c r="AD321" i="8"/>
  <c r="AC321" i="8"/>
  <c r="AB321" i="8"/>
  <c r="Z321" i="8"/>
  <c r="Y321" i="8"/>
  <c r="X321" i="8"/>
  <c r="W320" i="8"/>
  <c r="W316" i="8" s="1"/>
  <c r="V320" i="8"/>
  <c r="V316" i="8" s="1"/>
  <c r="U320" i="8"/>
  <c r="T320" i="8"/>
  <c r="T316" i="8" s="1"/>
  <c r="S320" i="8"/>
  <c r="S316" i="8" s="1"/>
  <c r="R320" i="8"/>
  <c r="Q320" i="8"/>
  <c r="Q316" i="8" s="1"/>
  <c r="P320" i="8"/>
  <c r="P316" i="8" s="1"/>
  <c r="O320" i="8"/>
  <c r="O316" i="8" s="1"/>
  <c r="N320" i="8"/>
  <c r="N316" i="8" s="1"/>
  <c r="M320" i="8"/>
  <c r="M316" i="8" s="1"/>
  <c r="L320" i="8"/>
  <c r="L316" i="8" s="1"/>
  <c r="K320" i="8"/>
  <c r="K316" i="8" s="1"/>
  <c r="J320" i="8"/>
  <c r="J316" i="8" s="1"/>
  <c r="I320" i="8"/>
  <c r="I316" i="8" s="1"/>
  <c r="H320" i="8"/>
  <c r="H316" i="8" s="1"/>
  <c r="G320" i="8"/>
  <c r="G316" i="8" s="1"/>
  <c r="F320" i="8"/>
  <c r="AG319" i="8"/>
  <c r="AF319" i="8"/>
  <c r="AE319" i="8"/>
  <c r="AD319" i="8"/>
  <c r="AC319" i="8"/>
  <c r="AB319" i="8"/>
  <c r="Z319" i="8"/>
  <c r="Y319" i="8"/>
  <c r="X319" i="8"/>
  <c r="AG318" i="8"/>
  <c r="AF318" i="8"/>
  <c r="AE318" i="8"/>
  <c r="AD318" i="8"/>
  <c r="AC318" i="8"/>
  <c r="AB318" i="8"/>
  <c r="Z318" i="8"/>
  <c r="Y318" i="8"/>
  <c r="X318" i="8"/>
  <c r="AG317" i="8"/>
  <c r="AF317" i="8"/>
  <c r="AE317" i="8"/>
  <c r="AD317" i="8"/>
  <c r="AC317" i="8"/>
  <c r="AB317" i="8"/>
  <c r="Z317" i="8"/>
  <c r="Y317" i="8"/>
  <c r="X317" i="8"/>
  <c r="AG315" i="8"/>
  <c r="AF315" i="8"/>
  <c r="AE315" i="8"/>
  <c r="AD315" i="8"/>
  <c r="AC315" i="8"/>
  <c r="AB315" i="8"/>
  <c r="Z315" i="8"/>
  <c r="Y315" i="8"/>
  <c r="X315" i="8"/>
  <c r="AG314" i="8"/>
  <c r="AF314" i="8"/>
  <c r="AE314" i="8"/>
  <c r="AD314" i="8"/>
  <c r="AC314" i="8"/>
  <c r="AB314" i="8"/>
  <c r="Z314" i="8"/>
  <c r="Y314" i="8"/>
  <c r="X314" i="8"/>
  <c r="Z313" i="8"/>
  <c r="Y313" i="8"/>
  <c r="X313" i="8"/>
  <c r="AG312" i="8"/>
  <c r="AF312" i="8"/>
  <c r="AE312" i="8"/>
  <c r="AD312" i="8"/>
  <c r="AC312" i="8"/>
  <c r="AB312" i="8"/>
  <c r="Z312" i="8"/>
  <c r="Y312" i="8"/>
  <c r="X312" i="8"/>
  <c r="AG311" i="8"/>
  <c r="AF311" i="8"/>
  <c r="AE311" i="8"/>
  <c r="AD311" i="8"/>
  <c r="AC311" i="8"/>
  <c r="AB311" i="8"/>
  <c r="Z311" i="8"/>
  <c r="Y311" i="8"/>
  <c r="X311" i="8"/>
  <c r="AG310" i="8"/>
  <c r="AF310" i="8"/>
  <c r="AE310" i="8"/>
  <c r="AD310" i="8"/>
  <c r="AC310" i="8"/>
  <c r="AB310" i="8"/>
  <c r="Z310" i="8"/>
  <c r="Y310" i="8"/>
  <c r="X310" i="8"/>
  <c r="W309" i="8"/>
  <c r="W299" i="8" s="1"/>
  <c r="V309" i="8"/>
  <c r="V299" i="8" s="1"/>
  <c r="U309" i="8"/>
  <c r="T309" i="8"/>
  <c r="S309" i="8"/>
  <c r="S299" i="8" s="1"/>
  <c r="R309" i="8"/>
  <c r="Q309" i="8"/>
  <c r="Q299" i="8" s="1"/>
  <c r="P309" i="8"/>
  <c r="P299" i="8" s="1"/>
  <c r="O309" i="8"/>
  <c r="O299" i="8" s="1"/>
  <c r="N309" i="8"/>
  <c r="N299" i="8" s="1"/>
  <c r="M309" i="8"/>
  <c r="M299" i="8" s="1"/>
  <c r="L309" i="8"/>
  <c r="L299" i="8" s="1"/>
  <c r="K309" i="8"/>
  <c r="K299" i="8" s="1"/>
  <c r="J309" i="8"/>
  <c r="J299" i="8" s="1"/>
  <c r="I309" i="8"/>
  <c r="I299" i="8" s="1"/>
  <c r="H309" i="8"/>
  <c r="H299" i="8" s="1"/>
  <c r="G309" i="8"/>
  <c r="G299" i="8" s="1"/>
  <c r="F309" i="8"/>
  <c r="AG308" i="8"/>
  <c r="AF308" i="8"/>
  <c r="AE308" i="8"/>
  <c r="AD308" i="8"/>
  <c r="AC308" i="8"/>
  <c r="AB308" i="8"/>
  <c r="Z308" i="8"/>
  <c r="Y308" i="8"/>
  <c r="X308" i="8"/>
  <c r="AG307" i="8"/>
  <c r="AF307" i="8"/>
  <c r="AE307" i="8"/>
  <c r="AD307" i="8"/>
  <c r="AC307" i="8"/>
  <c r="AB307" i="8"/>
  <c r="Z307" i="8"/>
  <c r="Y307" i="8"/>
  <c r="X307" i="8"/>
  <c r="AG306" i="8"/>
  <c r="AF306" i="8"/>
  <c r="AE306" i="8"/>
  <c r="AD306" i="8"/>
  <c r="AC306" i="8"/>
  <c r="AB306" i="8"/>
  <c r="Z306" i="8"/>
  <c r="Y306" i="8"/>
  <c r="X306" i="8"/>
  <c r="AG305" i="8"/>
  <c r="AF305" i="8"/>
  <c r="AE305" i="8"/>
  <c r="AD305" i="8"/>
  <c r="AC305" i="8"/>
  <c r="AB305" i="8"/>
  <c r="Z305" i="8"/>
  <c r="Y305" i="8"/>
  <c r="X305" i="8"/>
  <c r="AG304" i="8"/>
  <c r="AF304" i="8"/>
  <c r="AE304" i="8"/>
  <c r="AD304" i="8"/>
  <c r="AC304" i="8"/>
  <c r="AB304" i="8"/>
  <c r="Z304" i="8"/>
  <c r="Y304" i="8"/>
  <c r="X304" i="8"/>
  <c r="AG303" i="8"/>
  <c r="AF303" i="8"/>
  <c r="AE303" i="8"/>
  <c r="AD303" i="8"/>
  <c r="AC303" i="8"/>
  <c r="AB303" i="8"/>
  <c r="Z303" i="8"/>
  <c r="Y303" i="8"/>
  <c r="X303" i="8"/>
  <c r="AG302" i="8"/>
  <c r="AF302" i="8"/>
  <c r="AE302" i="8"/>
  <c r="AD302" i="8"/>
  <c r="AC302" i="8"/>
  <c r="AB302" i="8"/>
  <c r="Z302" i="8"/>
  <c r="Y302" i="8"/>
  <c r="X302" i="8"/>
  <c r="AG301" i="8"/>
  <c r="AF301" i="8"/>
  <c r="AE301" i="8"/>
  <c r="AD301" i="8"/>
  <c r="AC301" i="8"/>
  <c r="AB301" i="8"/>
  <c r="Z301" i="8"/>
  <c r="Y301" i="8"/>
  <c r="X301" i="8"/>
  <c r="AG300" i="8"/>
  <c r="AF300" i="8"/>
  <c r="AE300" i="8"/>
  <c r="AD300" i="8"/>
  <c r="AC300" i="8"/>
  <c r="AB300" i="8"/>
  <c r="Z300" i="8"/>
  <c r="Y300" i="8"/>
  <c r="X300" i="8"/>
  <c r="G270" i="8"/>
  <c r="G260" i="8" s="1"/>
  <c r="H270" i="8"/>
  <c r="H260" i="8" s="1"/>
  <c r="I270" i="8"/>
  <c r="I260" i="8" s="1"/>
  <c r="J270" i="8"/>
  <c r="J260" i="8" s="1"/>
  <c r="K270" i="8"/>
  <c r="K260" i="8" s="1"/>
  <c r="L270" i="8"/>
  <c r="L260" i="8" s="1"/>
  <c r="M270" i="8"/>
  <c r="M260" i="8" s="1"/>
  <c r="N270" i="8"/>
  <c r="N260" i="8" s="1"/>
  <c r="O270" i="8"/>
  <c r="O260" i="8" s="1"/>
  <c r="P270" i="8"/>
  <c r="P260" i="8" s="1"/>
  <c r="Q270" i="8"/>
  <c r="Q260" i="8" s="1"/>
  <c r="R270" i="8"/>
  <c r="R260" i="8" s="1"/>
  <c r="S270" i="8"/>
  <c r="S260" i="8" s="1"/>
  <c r="T270" i="8"/>
  <c r="T260" i="8" s="1"/>
  <c r="U270" i="8"/>
  <c r="U260" i="8" s="1"/>
  <c r="V270" i="8"/>
  <c r="V260" i="8" s="1"/>
  <c r="W270" i="8"/>
  <c r="W260" i="8" s="1"/>
  <c r="F270" i="8"/>
  <c r="F260" i="8" s="1"/>
  <c r="AG276" i="8"/>
  <c r="AF276" i="8"/>
  <c r="AE276" i="8"/>
  <c r="AD276" i="8"/>
  <c r="AC276" i="8"/>
  <c r="AB276" i="8"/>
  <c r="Z276" i="8"/>
  <c r="Y276" i="8"/>
  <c r="X276" i="8"/>
  <c r="AG273" i="8"/>
  <c r="AF273" i="8"/>
  <c r="AE273" i="8"/>
  <c r="AD273" i="8"/>
  <c r="AC273" i="8"/>
  <c r="AB273" i="8"/>
  <c r="Z273" i="8"/>
  <c r="Y273" i="8"/>
  <c r="X273" i="8"/>
  <c r="AG272" i="8"/>
  <c r="AF272" i="8"/>
  <c r="AE272" i="8"/>
  <c r="AD272" i="8"/>
  <c r="AC272" i="8"/>
  <c r="AB272" i="8"/>
  <c r="Z272" i="8"/>
  <c r="Y272" i="8"/>
  <c r="X272" i="8"/>
  <c r="AG271" i="8"/>
  <c r="AF271" i="8"/>
  <c r="AE271" i="8"/>
  <c r="AD271" i="8"/>
  <c r="AC271" i="8"/>
  <c r="AB271" i="8"/>
  <c r="Z271" i="8"/>
  <c r="Y271" i="8"/>
  <c r="X271" i="8"/>
  <c r="AG269" i="8"/>
  <c r="AF269" i="8"/>
  <c r="AE269" i="8"/>
  <c r="AD269" i="8"/>
  <c r="AC269" i="8"/>
  <c r="AB269" i="8"/>
  <c r="Z269" i="8"/>
  <c r="Y269" i="8"/>
  <c r="X269" i="8"/>
  <c r="AG268" i="8"/>
  <c r="AF268" i="8"/>
  <c r="AE268" i="8"/>
  <c r="AD268" i="8"/>
  <c r="AC268" i="8"/>
  <c r="AB268" i="8"/>
  <c r="Z268" i="8"/>
  <c r="Y268" i="8"/>
  <c r="X268" i="8"/>
  <c r="AG267" i="8"/>
  <c r="AF267" i="8"/>
  <c r="AE267" i="8"/>
  <c r="AD267" i="8"/>
  <c r="AC267" i="8"/>
  <c r="AB267" i="8"/>
  <c r="Z267" i="8"/>
  <c r="Y267" i="8"/>
  <c r="X267" i="8"/>
  <c r="AG266" i="8"/>
  <c r="AF266" i="8"/>
  <c r="AE266" i="8"/>
  <c r="AD266" i="8"/>
  <c r="AC266" i="8"/>
  <c r="AB266" i="8"/>
  <c r="Z266" i="8"/>
  <c r="Y266" i="8"/>
  <c r="X266" i="8"/>
  <c r="AG265" i="8"/>
  <c r="AF265" i="8"/>
  <c r="AE265" i="8"/>
  <c r="AD265" i="8"/>
  <c r="AC265" i="8"/>
  <c r="AB265" i="8"/>
  <c r="Z265" i="8"/>
  <c r="Y265" i="8"/>
  <c r="X265" i="8"/>
  <c r="AG264" i="8"/>
  <c r="AF264" i="8"/>
  <c r="AE264" i="8"/>
  <c r="AD264" i="8"/>
  <c r="AC264" i="8"/>
  <c r="AB264" i="8"/>
  <c r="Z264" i="8"/>
  <c r="Y264" i="8"/>
  <c r="X264" i="8"/>
  <c r="AG263" i="8"/>
  <c r="AF263" i="8"/>
  <c r="AE263" i="8"/>
  <c r="AD263" i="8"/>
  <c r="AC263" i="8"/>
  <c r="AB263" i="8"/>
  <c r="Z263" i="8"/>
  <c r="Y263" i="8"/>
  <c r="X263" i="8"/>
  <c r="AG262" i="8"/>
  <c r="AF262" i="8"/>
  <c r="AE262" i="8"/>
  <c r="AD262" i="8"/>
  <c r="AC262" i="8"/>
  <c r="AB262" i="8"/>
  <c r="Z262" i="8"/>
  <c r="Y262" i="8"/>
  <c r="X262" i="8"/>
  <c r="AG261" i="8"/>
  <c r="AF261" i="8"/>
  <c r="AE261" i="8"/>
  <c r="AD261" i="8"/>
  <c r="AC261" i="8"/>
  <c r="AB261" i="8"/>
  <c r="Z261" i="8"/>
  <c r="Y261" i="8"/>
  <c r="X261" i="8"/>
  <c r="AG247" i="8"/>
  <c r="AF247" i="8"/>
  <c r="AE247" i="8"/>
  <c r="AD247" i="8"/>
  <c r="AC247" i="8"/>
  <c r="AB247" i="8"/>
  <c r="F246" i="8"/>
  <c r="Z236" i="8"/>
  <c r="Y236" i="8"/>
  <c r="X236" i="8"/>
  <c r="E236" i="8"/>
  <c r="E235" i="8"/>
  <c r="E246" i="8" s="1"/>
  <c r="AG234" i="8"/>
  <c r="AF234" i="8"/>
  <c r="AE234" i="8"/>
  <c r="AD234" i="8"/>
  <c r="AC234" i="8"/>
  <c r="AB234" i="8"/>
  <c r="Z234" i="8"/>
  <c r="Y234" i="8"/>
  <c r="X234" i="8"/>
  <c r="AG233" i="8"/>
  <c r="AF233" i="8"/>
  <c r="AE233" i="8"/>
  <c r="AD233" i="8"/>
  <c r="AC233" i="8"/>
  <c r="AB233" i="8"/>
  <c r="Z233" i="8"/>
  <c r="Y233" i="8"/>
  <c r="X233" i="8"/>
  <c r="AG232" i="8"/>
  <c r="AF232" i="8"/>
  <c r="AE232" i="8"/>
  <c r="AD232" i="8"/>
  <c r="AC232" i="8"/>
  <c r="AB232" i="8"/>
  <c r="Z232" i="8"/>
  <c r="Y232" i="8"/>
  <c r="X232" i="8"/>
  <c r="F231" i="8"/>
  <c r="AG230" i="8"/>
  <c r="AF230" i="8"/>
  <c r="AE230" i="8"/>
  <c r="AD230" i="8"/>
  <c r="AC230" i="8"/>
  <c r="AB230" i="8"/>
  <c r="Z230" i="8"/>
  <c r="Y230" i="8"/>
  <c r="X230" i="8"/>
  <c r="AG229" i="8"/>
  <c r="AF229" i="8"/>
  <c r="AE229" i="8"/>
  <c r="AD229" i="8"/>
  <c r="AC229" i="8"/>
  <c r="AB229" i="8"/>
  <c r="Z229" i="8"/>
  <c r="Y229" i="8"/>
  <c r="X229" i="8"/>
  <c r="AG228" i="8"/>
  <c r="AF228" i="8"/>
  <c r="AE228" i="8"/>
  <c r="AD228" i="8"/>
  <c r="AC228" i="8"/>
  <c r="AB228" i="8"/>
  <c r="Z228" i="8"/>
  <c r="Y228" i="8"/>
  <c r="X228" i="8"/>
  <c r="AG227" i="8"/>
  <c r="AF227" i="8"/>
  <c r="AE227" i="8"/>
  <c r="AD227" i="8"/>
  <c r="AC227" i="8"/>
  <c r="AB227" i="8"/>
  <c r="Z227" i="8"/>
  <c r="Y227" i="8"/>
  <c r="X227" i="8"/>
  <c r="AG226" i="8"/>
  <c r="AF226" i="8"/>
  <c r="AE226" i="8"/>
  <c r="AD226" i="8"/>
  <c r="AC226" i="8"/>
  <c r="AB226" i="8"/>
  <c r="Z226" i="8"/>
  <c r="Y226" i="8"/>
  <c r="X226" i="8"/>
  <c r="AG225" i="8"/>
  <c r="AF225" i="8"/>
  <c r="AE225" i="8"/>
  <c r="AD225" i="8"/>
  <c r="AC225" i="8"/>
  <c r="AB225" i="8"/>
  <c r="Z225" i="8"/>
  <c r="Y225" i="8"/>
  <c r="X225" i="8"/>
  <c r="AG224" i="8"/>
  <c r="AF224" i="8"/>
  <c r="AE224" i="8"/>
  <c r="AD224" i="8"/>
  <c r="AC224" i="8"/>
  <c r="AB224" i="8"/>
  <c r="Z224" i="8"/>
  <c r="Y224" i="8"/>
  <c r="X224" i="8"/>
  <c r="AG223" i="8"/>
  <c r="AF223" i="8"/>
  <c r="AE223" i="8"/>
  <c r="AD223" i="8"/>
  <c r="AC223" i="8"/>
  <c r="AB223" i="8"/>
  <c r="Z223" i="8"/>
  <c r="Y223" i="8"/>
  <c r="X223" i="8"/>
  <c r="AG222" i="8"/>
  <c r="AF222" i="8"/>
  <c r="AE222" i="8"/>
  <c r="AD222" i="8"/>
  <c r="AC222" i="8"/>
  <c r="AB222" i="8"/>
  <c r="Z222" i="8"/>
  <c r="Y222" i="8"/>
  <c r="X222" i="8"/>
  <c r="F221" i="8"/>
  <c r="AG219" i="8"/>
  <c r="AF219" i="8"/>
  <c r="AE219" i="8"/>
  <c r="AD219" i="8"/>
  <c r="AC219" i="8"/>
  <c r="AB219" i="8"/>
  <c r="Z219" i="8"/>
  <c r="Y219" i="8"/>
  <c r="X219" i="8"/>
  <c r="AG218" i="8"/>
  <c r="AF218" i="8"/>
  <c r="AE218" i="8"/>
  <c r="AD218" i="8"/>
  <c r="AC218" i="8"/>
  <c r="AB218" i="8"/>
  <c r="Z218" i="8"/>
  <c r="Y218" i="8"/>
  <c r="X218" i="8"/>
  <c r="AG217" i="8"/>
  <c r="AF217" i="8"/>
  <c r="AE217" i="8"/>
  <c r="AD217" i="8"/>
  <c r="AC217" i="8"/>
  <c r="AB217" i="8"/>
  <c r="Z217" i="8"/>
  <c r="Y217" i="8"/>
  <c r="X217" i="8"/>
  <c r="F216" i="8"/>
  <c r="AG215" i="8"/>
  <c r="AF215" i="8"/>
  <c r="AE215" i="8"/>
  <c r="AD215" i="8"/>
  <c r="AC215" i="8"/>
  <c r="AB215" i="8"/>
  <c r="Z215" i="8"/>
  <c r="Y215" i="8"/>
  <c r="X215" i="8"/>
  <c r="AG214" i="8"/>
  <c r="AF214" i="8"/>
  <c r="AE214" i="8"/>
  <c r="AD214" i="8"/>
  <c r="AC214" i="8"/>
  <c r="AB214" i="8"/>
  <c r="Z214" i="8"/>
  <c r="Y214" i="8"/>
  <c r="X214" i="8"/>
  <c r="AG213" i="8"/>
  <c r="AF213" i="8"/>
  <c r="AE213" i="8"/>
  <c r="AD213" i="8"/>
  <c r="AC213" i="8"/>
  <c r="AB213" i="8"/>
  <c r="Z213" i="8"/>
  <c r="Y213" i="8"/>
  <c r="X213" i="8"/>
  <c r="AG212" i="8"/>
  <c r="AF212" i="8"/>
  <c r="AE212" i="8"/>
  <c r="AD212" i="8"/>
  <c r="AC212" i="8"/>
  <c r="AB212" i="8"/>
  <c r="Z212" i="8"/>
  <c r="Y212" i="8"/>
  <c r="X212" i="8"/>
  <c r="AG211" i="8"/>
  <c r="AF211" i="8"/>
  <c r="AE211" i="8"/>
  <c r="AD211" i="8"/>
  <c r="AC211" i="8"/>
  <c r="AB211" i="8"/>
  <c r="Z211" i="8"/>
  <c r="Y211" i="8"/>
  <c r="X211" i="8"/>
  <c r="AG210" i="8"/>
  <c r="AF210" i="8"/>
  <c r="AE210" i="8"/>
  <c r="AD210" i="8"/>
  <c r="AC210" i="8"/>
  <c r="AB210" i="8"/>
  <c r="Z210" i="8"/>
  <c r="Y210" i="8"/>
  <c r="X210" i="8"/>
  <c r="AG209" i="8"/>
  <c r="AF209" i="8"/>
  <c r="AE209" i="8"/>
  <c r="AD209" i="8"/>
  <c r="AC209" i="8"/>
  <c r="AB209" i="8"/>
  <c r="Z209" i="8"/>
  <c r="Y209" i="8"/>
  <c r="X209" i="8"/>
  <c r="AG208" i="8"/>
  <c r="AF208" i="8"/>
  <c r="AE208" i="8"/>
  <c r="AD208" i="8"/>
  <c r="AC208" i="8"/>
  <c r="AB208" i="8"/>
  <c r="Z208" i="8"/>
  <c r="Y208" i="8"/>
  <c r="X208" i="8"/>
  <c r="AG207" i="8"/>
  <c r="AF207" i="8"/>
  <c r="AE207" i="8"/>
  <c r="AD207" i="8"/>
  <c r="AC207" i="8"/>
  <c r="AB207" i="8"/>
  <c r="Z207" i="8"/>
  <c r="Y207" i="8"/>
  <c r="X207" i="8"/>
  <c r="F206" i="8"/>
  <c r="AG204" i="8"/>
  <c r="AF204" i="8"/>
  <c r="AE204" i="8"/>
  <c r="AD204" i="8"/>
  <c r="AC204" i="8"/>
  <c r="AB204" i="8"/>
  <c r="Z204" i="8"/>
  <c r="Y204" i="8"/>
  <c r="X204" i="8"/>
  <c r="AG203" i="8"/>
  <c r="AF203" i="8"/>
  <c r="AE203" i="8"/>
  <c r="AD203" i="8"/>
  <c r="AC203" i="8"/>
  <c r="AB203" i="8"/>
  <c r="Z203" i="8"/>
  <c r="Y203" i="8"/>
  <c r="X203" i="8"/>
  <c r="AG202" i="8"/>
  <c r="AF202" i="8"/>
  <c r="AE202" i="8"/>
  <c r="AD202" i="8"/>
  <c r="AC202" i="8"/>
  <c r="AB202" i="8"/>
  <c r="Z202" i="8"/>
  <c r="Y202" i="8"/>
  <c r="X202" i="8"/>
  <c r="F201" i="8"/>
  <c r="AG200" i="8"/>
  <c r="AF200" i="8"/>
  <c r="AE200" i="8"/>
  <c r="AD200" i="8"/>
  <c r="AC200" i="8"/>
  <c r="AB200" i="8"/>
  <c r="Z200" i="8"/>
  <c r="Y200" i="8"/>
  <c r="X200" i="8"/>
  <c r="AG199" i="8"/>
  <c r="AF199" i="8"/>
  <c r="AE199" i="8"/>
  <c r="AD199" i="8"/>
  <c r="AC199" i="8"/>
  <c r="AB199" i="8"/>
  <c r="Z199" i="8"/>
  <c r="Y199" i="8"/>
  <c r="X199" i="8"/>
  <c r="AG198" i="8"/>
  <c r="AF198" i="8"/>
  <c r="AE198" i="8"/>
  <c r="AD198" i="8"/>
  <c r="AC198" i="8"/>
  <c r="AB198" i="8"/>
  <c r="Z198" i="8"/>
  <c r="Y198" i="8"/>
  <c r="X198" i="8"/>
  <c r="AG197" i="8"/>
  <c r="AF197" i="8"/>
  <c r="AE197" i="8"/>
  <c r="AD197" i="8"/>
  <c r="AC197" i="8"/>
  <c r="AB197" i="8"/>
  <c r="Z197" i="8"/>
  <c r="Y197" i="8"/>
  <c r="X197" i="8"/>
  <c r="AG196" i="8"/>
  <c r="AF196" i="8"/>
  <c r="AE196" i="8"/>
  <c r="AD196" i="8"/>
  <c r="AC196" i="8"/>
  <c r="AB196" i="8"/>
  <c r="Z196" i="8"/>
  <c r="Y196" i="8"/>
  <c r="X196" i="8"/>
  <c r="AG195" i="8"/>
  <c r="AF195" i="8"/>
  <c r="AE195" i="8"/>
  <c r="AD195" i="8"/>
  <c r="AC195" i="8"/>
  <c r="AB195" i="8"/>
  <c r="Z195" i="8"/>
  <c r="Y195" i="8"/>
  <c r="X195" i="8"/>
  <c r="AG194" i="8"/>
  <c r="AF194" i="8"/>
  <c r="AE194" i="8"/>
  <c r="AD194" i="8"/>
  <c r="AC194" i="8"/>
  <c r="AB194" i="8"/>
  <c r="Z194" i="8"/>
  <c r="Y194" i="8"/>
  <c r="X194" i="8"/>
  <c r="AG193" i="8"/>
  <c r="AF193" i="8"/>
  <c r="AE193" i="8"/>
  <c r="AD193" i="8"/>
  <c r="AC193" i="8"/>
  <c r="AB193" i="8"/>
  <c r="Z193" i="8"/>
  <c r="Y193" i="8"/>
  <c r="X193" i="8"/>
  <c r="AG192" i="8"/>
  <c r="AF192" i="8"/>
  <c r="AE192" i="8"/>
  <c r="AD192" i="8"/>
  <c r="AC192" i="8"/>
  <c r="AB192" i="8"/>
  <c r="Z192" i="8"/>
  <c r="Y192" i="8"/>
  <c r="X192" i="8"/>
  <c r="F191" i="8"/>
  <c r="AG189" i="8"/>
  <c r="AF189" i="8"/>
  <c r="AE189" i="8"/>
  <c r="AD189" i="8"/>
  <c r="AC189" i="8"/>
  <c r="Z189" i="8"/>
  <c r="X161" i="8"/>
  <c r="Y161" i="8"/>
  <c r="Z161" i="8"/>
  <c r="AG173" i="8"/>
  <c r="AF173" i="8"/>
  <c r="AE173" i="8"/>
  <c r="AD173" i="8"/>
  <c r="AC173" i="8"/>
  <c r="AB173" i="8"/>
  <c r="Z173" i="8"/>
  <c r="Y173" i="8"/>
  <c r="X173" i="8"/>
  <c r="AG172" i="8"/>
  <c r="AF172" i="8"/>
  <c r="AE172" i="8"/>
  <c r="AD172" i="8"/>
  <c r="AC172" i="8"/>
  <c r="AB172" i="8"/>
  <c r="Z172" i="8"/>
  <c r="Y172" i="8"/>
  <c r="X172" i="8"/>
  <c r="AG171" i="8"/>
  <c r="AF171" i="8"/>
  <c r="AE171" i="8"/>
  <c r="AD171" i="8"/>
  <c r="AC171" i="8"/>
  <c r="AB171" i="8"/>
  <c r="Z171" i="8"/>
  <c r="Y171" i="8"/>
  <c r="X171" i="8"/>
  <c r="F170" i="8"/>
  <c r="AG169" i="8"/>
  <c r="AF169" i="8"/>
  <c r="AE169" i="8"/>
  <c r="AD169" i="8"/>
  <c r="AC169" i="8"/>
  <c r="AB169" i="8"/>
  <c r="Z169" i="8"/>
  <c r="Y169" i="8"/>
  <c r="X169" i="8"/>
  <c r="AG168" i="8"/>
  <c r="AF168" i="8"/>
  <c r="AE168" i="8"/>
  <c r="AD168" i="8"/>
  <c r="AC168" i="8"/>
  <c r="AB168" i="8"/>
  <c r="Z168" i="8"/>
  <c r="Y168" i="8"/>
  <c r="X168" i="8"/>
  <c r="AG167" i="8"/>
  <c r="AF167" i="8"/>
  <c r="AE167" i="8"/>
  <c r="AD167" i="8"/>
  <c r="AC167" i="8"/>
  <c r="AB167" i="8"/>
  <c r="Z167" i="8"/>
  <c r="Y167" i="8"/>
  <c r="X167" i="8"/>
  <c r="AG166" i="8"/>
  <c r="AF166" i="8"/>
  <c r="AE166" i="8"/>
  <c r="AD166" i="8"/>
  <c r="AC166" i="8"/>
  <c r="AB166" i="8"/>
  <c r="Z166" i="8"/>
  <c r="Y166" i="8"/>
  <c r="X166" i="8"/>
  <c r="AG165" i="8"/>
  <c r="AF165" i="8"/>
  <c r="AE165" i="8"/>
  <c r="AD165" i="8"/>
  <c r="AC165" i="8"/>
  <c r="AB165" i="8"/>
  <c r="Z165" i="8"/>
  <c r="Y165" i="8"/>
  <c r="X165" i="8"/>
  <c r="AG164" i="8"/>
  <c r="AF164" i="8"/>
  <c r="AE164" i="8"/>
  <c r="AD164" i="8"/>
  <c r="AC164" i="8"/>
  <c r="AB164" i="8"/>
  <c r="Z164" i="8"/>
  <c r="Y164" i="8"/>
  <c r="X164" i="8"/>
  <c r="AG163" i="8"/>
  <c r="AF163" i="8"/>
  <c r="AE163" i="8"/>
  <c r="AD163" i="8"/>
  <c r="AC163" i="8"/>
  <c r="AB163" i="8"/>
  <c r="Z163" i="8"/>
  <c r="Y163" i="8"/>
  <c r="X163" i="8"/>
  <c r="AG162" i="8"/>
  <c r="AF162" i="8"/>
  <c r="AE162" i="8"/>
  <c r="AD162" i="8"/>
  <c r="AC162" i="8"/>
  <c r="AB162" i="8"/>
  <c r="Z162" i="8"/>
  <c r="Y162" i="8"/>
  <c r="X162" i="8"/>
  <c r="AG161" i="8"/>
  <c r="AF161" i="8"/>
  <c r="AE161" i="8"/>
  <c r="AD161" i="8"/>
  <c r="AC161" i="8"/>
  <c r="AB161" i="8"/>
  <c r="F160" i="8"/>
  <c r="AG158" i="8"/>
  <c r="AF158" i="8"/>
  <c r="AE158" i="8"/>
  <c r="AD158" i="8"/>
  <c r="AC158" i="8"/>
  <c r="AB158" i="8"/>
  <c r="Z158" i="8"/>
  <c r="Y158" i="8"/>
  <c r="X158" i="8"/>
  <c r="AG157" i="8"/>
  <c r="AF157" i="8"/>
  <c r="AE157" i="8"/>
  <c r="AD157" i="8"/>
  <c r="AC157" i="8"/>
  <c r="AB157" i="8"/>
  <c r="Z157" i="8"/>
  <c r="Y157" i="8"/>
  <c r="X157" i="8"/>
  <c r="AG156" i="8"/>
  <c r="AF156" i="8"/>
  <c r="AE156" i="8"/>
  <c r="AD156" i="8"/>
  <c r="AC156" i="8"/>
  <c r="AB156" i="8"/>
  <c r="Z156" i="8"/>
  <c r="Y156" i="8"/>
  <c r="X156" i="8"/>
  <c r="F155" i="8"/>
  <c r="AG154" i="8"/>
  <c r="AF154" i="8"/>
  <c r="AE154" i="8"/>
  <c r="AD154" i="8"/>
  <c r="AC154" i="8"/>
  <c r="AB154" i="8"/>
  <c r="Z154" i="8"/>
  <c r="Y154" i="8"/>
  <c r="X154" i="8"/>
  <c r="AG153" i="8"/>
  <c r="AF153" i="8"/>
  <c r="AE153" i="8"/>
  <c r="AD153" i="8"/>
  <c r="AC153" i="8"/>
  <c r="AB153" i="8"/>
  <c r="Z153" i="8"/>
  <c r="Y153" i="8"/>
  <c r="X153" i="8"/>
  <c r="AG152" i="8"/>
  <c r="AF152" i="8"/>
  <c r="AE152" i="8"/>
  <c r="AD152" i="8"/>
  <c r="AC152" i="8"/>
  <c r="AB152" i="8"/>
  <c r="Z152" i="8"/>
  <c r="Y152" i="8"/>
  <c r="X152" i="8"/>
  <c r="AG151" i="8"/>
  <c r="AF151" i="8"/>
  <c r="AE151" i="8"/>
  <c r="AD151" i="8"/>
  <c r="AC151" i="8"/>
  <c r="AB151" i="8"/>
  <c r="Z151" i="8"/>
  <c r="Y151" i="8"/>
  <c r="X151" i="8"/>
  <c r="AG150" i="8"/>
  <c r="AF150" i="8"/>
  <c r="AE150" i="8"/>
  <c r="AD150" i="8"/>
  <c r="AC150" i="8"/>
  <c r="AB150" i="8"/>
  <c r="Z150" i="8"/>
  <c r="Y150" i="8"/>
  <c r="X150" i="8"/>
  <c r="AG149" i="8"/>
  <c r="AF149" i="8"/>
  <c r="AE149" i="8"/>
  <c r="AD149" i="8"/>
  <c r="AC149" i="8"/>
  <c r="AB149" i="8"/>
  <c r="Z149" i="8"/>
  <c r="Y149" i="8"/>
  <c r="X149" i="8"/>
  <c r="AG148" i="8"/>
  <c r="AF148" i="8"/>
  <c r="AE148" i="8"/>
  <c r="AD148" i="8"/>
  <c r="AC148" i="8"/>
  <c r="AB148" i="8"/>
  <c r="Z148" i="8"/>
  <c r="Y148" i="8"/>
  <c r="X148" i="8"/>
  <c r="AG147" i="8"/>
  <c r="AF147" i="8"/>
  <c r="AE147" i="8"/>
  <c r="AD147" i="8"/>
  <c r="AC147" i="8"/>
  <c r="AB147" i="8"/>
  <c r="Z147" i="8"/>
  <c r="Y147" i="8"/>
  <c r="X147" i="8"/>
  <c r="AG146" i="8"/>
  <c r="AF146" i="8"/>
  <c r="AE146" i="8"/>
  <c r="AD146" i="8"/>
  <c r="AC146" i="8"/>
  <c r="AB146" i="8"/>
  <c r="Z146" i="8"/>
  <c r="Y146" i="8"/>
  <c r="X146" i="8"/>
  <c r="AG145" i="8"/>
  <c r="AC145" i="8"/>
  <c r="F145" i="8"/>
  <c r="AB123" i="8"/>
  <c r="AB116" i="8"/>
  <c r="AB109" i="8"/>
  <c r="AB131" i="8"/>
  <c r="AC131" i="8"/>
  <c r="AD131" i="8"/>
  <c r="AE131" i="8"/>
  <c r="AF131" i="8"/>
  <c r="AG131" i="8"/>
  <c r="AB132" i="8"/>
  <c r="AC132" i="8"/>
  <c r="AD132" i="8"/>
  <c r="AE132" i="8"/>
  <c r="AF132" i="8"/>
  <c r="AG132" i="8"/>
  <c r="AB133" i="8"/>
  <c r="AC133" i="8"/>
  <c r="AD133" i="8"/>
  <c r="AE133" i="8"/>
  <c r="AF133" i="8"/>
  <c r="AG133" i="8"/>
  <c r="AB134" i="8"/>
  <c r="AC134" i="8"/>
  <c r="AD134" i="8"/>
  <c r="AE134" i="8"/>
  <c r="AF134" i="8"/>
  <c r="AG134" i="8"/>
  <c r="AB135" i="8"/>
  <c r="AC135" i="8"/>
  <c r="AD135" i="8"/>
  <c r="AE135" i="8"/>
  <c r="AF135" i="8"/>
  <c r="AG135" i="8"/>
  <c r="AB136" i="8"/>
  <c r="AC136" i="8"/>
  <c r="AD136" i="8"/>
  <c r="AE136" i="8"/>
  <c r="AF136" i="8"/>
  <c r="AG136" i="8"/>
  <c r="AB137" i="8"/>
  <c r="AC137" i="8"/>
  <c r="AD137" i="8"/>
  <c r="AE137" i="8"/>
  <c r="AF137" i="8"/>
  <c r="AG137" i="8"/>
  <c r="AB138" i="8"/>
  <c r="AC138" i="8"/>
  <c r="AD138" i="8"/>
  <c r="AE138" i="8"/>
  <c r="AF138" i="8"/>
  <c r="AG138" i="8"/>
  <c r="AB139" i="8"/>
  <c r="AC139" i="8"/>
  <c r="AD139" i="8"/>
  <c r="AE139" i="8"/>
  <c r="AF139" i="8"/>
  <c r="AG139" i="8"/>
  <c r="AB141" i="8"/>
  <c r="AC141" i="8"/>
  <c r="AD141" i="8"/>
  <c r="AE141" i="8"/>
  <c r="AF141" i="8"/>
  <c r="AG141" i="8"/>
  <c r="AB142" i="8"/>
  <c r="AC142" i="8"/>
  <c r="AD142" i="8"/>
  <c r="AE142" i="8"/>
  <c r="AF142" i="8"/>
  <c r="AG142" i="8"/>
  <c r="AB143" i="8"/>
  <c r="AC143" i="8"/>
  <c r="AD143" i="8"/>
  <c r="AE143" i="8"/>
  <c r="AF143" i="8"/>
  <c r="AG143" i="8"/>
  <c r="X131" i="8"/>
  <c r="X132" i="8"/>
  <c r="X133" i="8"/>
  <c r="X134" i="8"/>
  <c r="X135" i="8"/>
  <c r="X136" i="8"/>
  <c r="X137" i="8"/>
  <c r="X138" i="8"/>
  <c r="X139" i="8"/>
  <c r="X141" i="8"/>
  <c r="X142" i="8"/>
  <c r="X143" i="8"/>
  <c r="Y131" i="8"/>
  <c r="Y132" i="8"/>
  <c r="Y133" i="8"/>
  <c r="Y134" i="8"/>
  <c r="Y135" i="8"/>
  <c r="Y136" i="8"/>
  <c r="Y137" i="8"/>
  <c r="Y138" i="8"/>
  <c r="Y139" i="8"/>
  <c r="Y141" i="8"/>
  <c r="Y142" i="8"/>
  <c r="Y143" i="8"/>
  <c r="Z131" i="8"/>
  <c r="Z132" i="8"/>
  <c r="Z133" i="8"/>
  <c r="AH133" i="8" s="1"/>
  <c r="Z134" i="8"/>
  <c r="AH134" i="8" s="1"/>
  <c r="Z135" i="8"/>
  <c r="Z136" i="8"/>
  <c r="Z137" i="8"/>
  <c r="Z138" i="8"/>
  <c r="Z139" i="8"/>
  <c r="Z141" i="8"/>
  <c r="Z142" i="8"/>
  <c r="AH142" i="8" s="1"/>
  <c r="Z143" i="8"/>
  <c r="AE130" i="8"/>
  <c r="AF130" i="8"/>
  <c r="AC140" i="8"/>
  <c r="AD140" i="8"/>
  <c r="AE140" i="8"/>
  <c r="AG140" i="8"/>
  <c r="F140" i="8"/>
  <c r="F130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F66" i="8"/>
  <c r="F118" i="8"/>
  <c r="AF408" i="8" l="1"/>
  <c r="V256" i="8"/>
  <c r="AG408" i="8"/>
  <c r="W256" i="8"/>
  <c r="AC408" i="8"/>
  <c r="S256" i="8"/>
  <c r="Y246" i="8"/>
  <c r="X246" i="8"/>
  <c r="AF140" i="8"/>
  <c r="AH481" i="8"/>
  <c r="AH477" i="8"/>
  <c r="AH469" i="8"/>
  <c r="AH473" i="8"/>
  <c r="AH465" i="8"/>
  <c r="AH459" i="8"/>
  <c r="AH457" i="8"/>
  <c r="AC439" i="8"/>
  <c r="AH456" i="8"/>
  <c r="AH460" i="8"/>
  <c r="AE439" i="8"/>
  <c r="AE447" i="8"/>
  <c r="AG439" i="8"/>
  <c r="AG431" i="8"/>
  <c r="Y447" i="8"/>
  <c r="AH455" i="8"/>
  <c r="AH458" i="8"/>
  <c r="AD439" i="8"/>
  <c r="AB447" i="8"/>
  <c r="AF447" i="8"/>
  <c r="AB423" i="8"/>
  <c r="X423" i="8"/>
  <c r="Y439" i="8"/>
  <c r="AB439" i="8"/>
  <c r="AF439" i="8"/>
  <c r="AC447" i="8"/>
  <c r="AG447" i="8"/>
  <c r="AD447" i="8"/>
  <c r="AH450" i="8"/>
  <c r="AH440" i="8"/>
  <c r="AH444" i="8"/>
  <c r="AH451" i="8"/>
  <c r="AH449" i="8"/>
  <c r="AH453" i="8"/>
  <c r="AH448" i="8"/>
  <c r="AH452" i="8"/>
  <c r="Z447" i="8"/>
  <c r="X447" i="8"/>
  <c r="AH443" i="8"/>
  <c r="AH433" i="8"/>
  <c r="AH437" i="8"/>
  <c r="AH441" i="8"/>
  <c r="AH445" i="8"/>
  <c r="AH442" i="8"/>
  <c r="Z439" i="8"/>
  <c r="X439" i="8"/>
  <c r="AF170" i="8"/>
  <c r="Y423" i="8"/>
  <c r="Y431" i="8"/>
  <c r="Z431" i="8"/>
  <c r="Z423" i="8"/>
  <c r="X431" i="8"/>
  <c r="AD431" i="8"/>
  <c r="AE431" i="8"/>
  <c r="AH425" i="8"/>
  <c r="AH429" i="8"/>
  <c r="AH426" i="8"/>
  <c r="AH435" i="8"/>
  <c r="AH434" i="8"/>
  <c r="AH432" i="8"/>
  <c r="AH436" i="8"/>
  <c r="AH427" i="8"/>
  <c r="AB431" i="8"/>
  <c r="AH424" i="8"/>
  <c r="AH428" i="8"/>
  <c r="AH410" i="8"/>
  <c r="AH409" i="8"/>
  <c r="F256" i="8"/>
  <c r="AD286" i="8"/>
  <c r="AB408" i="8"/>
  <c r="X408" i="8"/>
  <c r="X256" i="8" s="1"/>
  <c r="AE408" i="8"/>
  <c r="Z408" i="8"/>
  <c r="Y408" i="8"/>
  <c r="Y286" i="8"/>
  <c r="Z286" i="8"/>
  <c r="AH295" i="8"/>
  <c r="AB286" i="8"/>
  <c r="AH289" i="8"/>
  <c r="X286" i="8"/>
  <c r="AH290" i="8"/>
  <c r="AH294" i="8"/>
  <c r="AH287" i="8"/>
  <c r="AH376" i="8"/>
  <c r="M298" i="8"/>
  <c r="M253" i="8" s="1"/>
  <c r="AE281" i="8"/>
  <c r="AC358" i="8"/>
  <c r="AH375" i="8"/>
  <c r="O336" i="8"/>
  <c r="O254" i="8" s="1"/>
  <c r="W336" i="8"/>
  <c r="W254" i="8" s="1"/>
  <c r="AH377" i="8"/>
  <c r="Y281" i="8"/>
  <c r="AH280" i="8"/>
  <c r="AC281" i="8"/>
  <c r="AG281" i="8"/>
  <c r="AD281" i="8"/>
  <c r="AH283" i="8"/>
  <c r="AE347" i="8"/>
  <c r="AH278" i="8"/>
  <c r="AH279" i="8"/>
  <c r="AB281" i="8"/>
  <c r="AF281" i="8"/>
  <c r="AH282" i="8"/>
  <c r="Z281" i="8"/>
  <c r="X281" i="8"/>
  <c r="AH378" i="8"/>
  <c r="AH357" i="8"/>
  <c r="AE337" i="8"/>
  <c r="AE358" i="8"/>
  <c r="AE309" i="8"/>
  <c r="K337" i="8"/>
  <c r="K336" i="8" s="1"/>
  <c r="K254" i="8" s="1"/>
  <c r="J336" i="8"/>
  <c r="J254" i="8" s="1"/>
  <c r="N336" i="8"/>
  <c r="N254" i="8" s="1"/>
  <c r="AH300" i="8"/>
  <c r="AH304" i="8"/>
  <c r="AH308" i="8"/>
  <c r="H336" i="8"/>
  <c r="H254" i="8" s="1"/>
  <c r="P336" i="8"/>
  <c r="P254" i="8" s="1"/>
  <c r="U299" i="8"/>
  <c r="AE299" i="8" s="1"/>
  <c r="H298" i="8"/>
  <c r="H253" i="8" s="1"/>
  <c r="P298" i="8"/>
  <c r="P253" i="8" s="1"/>
  <c r="G337" i="8"/>
  <c r="AC337" i="8" s="1"/>
  <c r="M336" i="8"/>
  <c r="M254" i="8" s="1"/>
  <c r="Q336" i="8"/>
  <c r="Q254" i="8" s="1"/>
  <c r="AH303" i="8"/>
  <c r="AH315" i="8"/>
  <c r="U336" i="8"/>
  <c r="U254" i="8" s="1"/>
  <c r="AH307" i="8"/>
  <c r="AE354" i="8"/>
  <c r="L336" i="8"/>
  <c r="L254" i="8" s="1"/>
  <c r="AH317" i="8"/>
  <c r="AG354" i="8"/>
  <c r="AE374" i="8"/>
  <c r="Y374" i="8"/>
  <c r="AB374" i="8"/>
  <c r="AF374" i="8"/>
  <c r="AC374" i="8"/>
  <c r="AG374" i="8"/>
  <c r="AD374" i="8"/>
  <c r="AH349" i="8"/>
  <c r="X374" i="8"/>
  <c r="X255" i="8" s="1"/>
  <c r="Z374" i="8"/>
  <c r="AH339" i="8"/>
  <c r="AH343" i="8"/>
  <c r="S336" i="8"/>
  <c r="S254" i="8" s="1"/>
  <c r="AE320" i="8"/>
  <c r="AD337" i="8"/>
  <c r="AD347" i="8"/>
  <c r="L298" i="8"/>
  <c r="L253" i="8" s="1"/>
  <c r="AH318" i="8"/>
  <c r="AH352" i="8"/>
  <c r="G354" i="8"/>
  <c r="AD358" i="8"/>
  <c r="AH360" i="8"/>
  <c r="Y320" i="8"/>
  <c r="Z320" i="8"/>
  <c r="AH344" i="8"/>
  <c r="AH350" i="8"/>
  <c r="I298" i="8"/>
  <c r="I253" i="8" s="1"/>
  <c r="AG358" i="8"/>
  <c r="U316" i="8"/>
  <c r="AE316" i="8" s="1"/>
  <c r="I336" i="8"/>
  <c r="I254" i="8" s="1"/>
  <c r="AH340" i="8"/>
  <c r="Q298" i="8"/>
  <c r="Q253" i="8" s="1"/>
  <c r="Y347" i="8"/>
  <c r="T354" i="8"/>
  <c r="AD354" i="8" s="1"/>
  <c r="Y358" i="8"/>
  <c r="AH341" i="8"/>
  <c r="AH345" i="8"/>
  <c r="AH353" i="8"/>
  <c r="AH355" i="8"/>
  <c r="AH338" i="8"/>
  <c r="AH342" i="8"/>
  <c r="AH346" i="8"/>
  <c r="AH348" i="8"/>
  <c r="AH356" i="8"/>
  <c r="AH321" i="8"/>
  <c r="AB351" i="8"/>
  <c r="AH359" i="8"/>
  <c r="AD309" i="8"/>
  <c r="Y309" i="8"/>
  <c r="J298" i="8"/>
  <c r="J253" i="8" s="1"/>
  <c r="N298" i="8"/>
  <c r="N253" i="8" s="1"/>
  <c r="Z309" i="8"/>
  <c r="AD320" i="8"/>
  <c r="AH302" i="8"/>
  <c r="AH306" i="8"/>
  <c r="AB313" i="8"/>
  <c r="T299" i="8"/>
  <c r="AH301" i="8"/>
  <c r="AH305" i="8"/>
  <c r="G298" i="8"/>
  <c r="G253" i="8" s="1"/>
  <c r="K298" i="8"/>
  <c r="K253" i="8" s="1"/>
  <c r="O298" i="8"/>
  <c r="O253" i="8" s="1"/>
  <c r="AD316" i="8"/>
  <c r="Z337" i="8"/>
  <c r="R336" i="8"/>
  <c r="R254" i="8" s="1"/>
  <c r="AF337" i="8"/>
  <c r="V336" i="8"/>
  <c r="V254" i="8" s="1"/>
  <c r="AF354" i="8"/>
  <c r="Z347" i="8"/>
  <c r="Z358" i="8"/>
  <c r="AH310" i="8"/>
  <c r="AH314" i="8"/>
  <c r="AB347" i="8"/>
  <c r="AF347" i="8"/>
  <c r="AB358" i="8"/>
  <c r="AF358" i="8"/>
  <c r="AH319" i="8"/>
  <c r="F337" i="8"/>
  <c r="X347" i="8"/>
  <c r="F354" i="8"/>
  <c r="AB354" i="8" s="1"/>
  <c r="X358" i="8"/>
  <c r="AH311" i="8"/>
  <c r="AH312" i="8"/>
  <c r="AH322" i="8"/>
  <c r="W298" i="8"/>
  <c r="W253" i="8" s="1"/>
  <c r="AG299" i="8"/>
  <c r="AG316" i="8"/>
  <c r="S298" i="8"/>
  <c r="S253" i="8" s="1"/>
  <c r="AC299" i="8"/>
  <c r="AC316" i="8"/>
  <c r="AF299" i="8"/>
  <c r="V298" i="8"/>
  <c r="V253" i="8" s="1"/>
  <c r="AF316" i="8"/>
  <c r="AB309" i="8"/>
  <c r="AF309" i="8"/>
  <c r="AB320" i="8"/>
  <c r="AF320" i="8"/>
  <c r="F299" i="8"/>
  <c r="R299" i="8"/>
  <c r="X309" i="8"/>
  <c r="AC309" i="8"/>
  <c r="AG309" i="8"/>
  <c r="F316" i="8"/>
  <c r="R316" i="8"/>
  <c r="X320" i="8"/>
  <c r="AC320" i="8"/>
  <c r="AG320" i="8"/>
  <c r="AH138" i="8"/>
  <c r="AH143" i="8"/>
  <c r="AH139" i="8"/>
  <c r="AH131" i="8"/>
  <c r="AH271" i="8"/>
  <c r="AB191" i="8"/>
  <c r="AH262" i="8"/>
  <c r="AH266" i="8"/>
  <c r="AH276" i="8"/>
  <c r="AC231" i="8"/>
  <c r="Y260" i="8"/>
  <c r="F205" i="8"/>
  <c r="AD260" i="8"/>
  <c r="Z275" i="8"/>
  <c r="AF275" i="8"/>
  <c r="Z270" i="8"/>
  <c r="AF270" i="8"/>
  <c r="AC260" i="8"/>
  <c r="AD206" i="8"/>
  <c r="AH217" i="8"/>
  <c r="AH263" i="8"/>
  <c r="AH267" i="8"/>
  <c r="AH272" i="8"/>
  <c r="AB275" i="8"/>
  <c r="AG260" i="8"/>
  <c r="AD191" i="8"/>
  <c r="AG221" i="8"/>
  <c r="AH223" i="8"/>
  <c r="AH227" i="8"/>
  <c r="X231" i="8"/>
  <c r="AH192" i="8"/>
  <c r="AH196" i="8"/>
  <c r="AH200" i="8"/>
  <c r="F190" i="8"/>
  <c r="AB216" i="8"/>
  <c r="AH218" i="8"/>
  <c r="X260" i="8"/>
  <c r="AB260" i="8"/>
  <c r="AF260" i="8"/>
  <c r="AH264" i="8"/>
  <c r="AH268" i="8"/>
  <c r="AE270" i="8"/>
  <c r="AH273" i="8"/>
  <c r="AE275" i="8"/>
  <c r="AH261" i="8"/>
  <c r="AH265" i="8"/>
  <c r="AH269" i="8"/>
  <c r="Y275" i="8"/>
  <c r="X275" i="8"/>
  <c r="AC275" i="8"/>
  <c r="AG275" i="8"/>
  <c r="AE260" i="8"/>
  <c r="Y270" i="8"/>
  <c r="X270" i="8"/>
  <c r="AC270" i="8"/>
  <c r="AG270" i="8"/>
  <c r="Z260" i="8"/>
  <c r="AD270" i="8"/>
  <c r="AD275" i="8"/>
  <c r="AH198" i="8"/>
  <c r="AH209" i="8"/>
  <c r="AH213" i="8"/>
  <c r="AH193" i="8"/>
  <c r="AH197" i="8"/>
  <c r="AH204" i="8"/>
  <c r="AH208" i="8"/>
  <c r="AH212" i="8"/>
  <c r="AH194" i="8"/>
  <c r="AF201" i="8"/>
  <c r="AF216" i="8"/>
  <c r="AD216" i="8"/>
  <c r="Y221" i="8"/>
  <c r="AB201" i="8"/>
  <c r="AF206" i="8"/>
  <c r="AE221" i="8"/>
  <c r="Y191" i="8"/>
  <c r="AF191" i="8"/>
  <c r="AH202" i="8"/>
  <c r="AH210" i="8"/>
  <c r="AC221" i="8"/>
  <c r="AH222" i="8"/>
  <c r="AH226" i="8"/>
  <c r="AG231" i="8"/>
  <c r="AC216" i="8"/>
  <c r="AD231" i="8"/>
  <c r="Z206" i="8"/>
  <c r="AH224" i="8"/>
  <c r="AH228" i="8"/>
  <c r="AE231" i="8"/>
  <c r="AH232" i="8"/>
  <c r="AH247" i="8"/>
  <c r="AC191" i="8"/>
  <c r="AG191" i="8"/>
  <c r="Y206" i="8"/>
  <c r="AH214" i="8"/>
  <c r="Y216" i="8"/>
  <c r="AE216" i="8"/>
  <c r="AD221" i="8"/>
  <c r="AH225" i="8"/>
  <c r="AH229" i="8"/>
  <c r="Y231" i="8"/>
  <c r="AB231" i="8"/>
  <c r="AF231" i="8"/>
  <c r="AH233" i="8"/>
  <c r="Y235" i="8"/>
  <c r="AE206" i="8"/>
  <c r="AG216" i="8"/>
  <c r="AH195" i="8"/>
  <c r="AH199" i="8"/>
  <c r="AE201" i="8"/>
  <c r="AD201" i="8"/>
  <c r="AH203" i="8"/>
  <c r="AB206" i="8"/>
  <c r="AH207" i="8"/>
  <c r="AH211" i="8"/>
  <c r="AH215" i="8"/>
  <c r="X216" i="8"/>
  <c r="Z216" i="8"/>
  <c r="AH219" i="8"/>
  <c r="AH230" i="8"/>
  <c r="AH234" i="8"/>
  <c r="X235" i="8"/>
  <c r="Z235" i="8"/>
  <c r="Y201" i="8"/>
  <c r="X201" i="8"/>
  <c r="AC201" i="8"/>
  <c r="AG201" i="8"/>
  <c r="AE191" i="8"/>
  <c r="X191" i="8"/>
  <c r="Z191" i="8"/>
  <c r="Z201" i="8"/>
  <c r="Z221" i="8"/>
  <c r="X206" i="8"/>
  <c r="AC206" i="8"/>
  <c r="AG206" i="8"/>
  <c r="AB221" i="8"/>
  <c r="AF221" i="8"/>
  <c r="X221" i="8"/>
  <c r="Z231" i="8"/>
  <c r="F220" i="8"/>
  <c r="Z174" i="8"/>
  <c r="AE145" i="8"/>
  <c r="X174" i="8"/>
  <c r="Y174" i="8"/>
  <c r="X160" i="8"/>
  <c r="AB170" i="8"/>
  <c r="AD160" i="8"/>
  <c r="AH163" i="8"/>
  <c r="AH167" i="8"/>
  <c r="Y155" i="8"/>
  <c r="AH161" i="8"/>
  <c r="AH165" i="8"/>
  <c r="Y145" i="8"/>
  <c r="F144" i="8"/>
  <c r="AF145" i="8"/>
  <c r="AF155" i="8"/>
  <c r="AE160" i="8"/>
  <c r="AC155" i="8"/>
  <c r="AG155" i="8"/>
  <c r="Y160" i="8"/>
  <c r="AD170" i="8"/>
  <c r="AB145" i="8"/>
  <c r="AB155" i="8"/>
  <c r="AB160" i="8"/>
  <c r="AF160" i="8"/>
  <c r="AE170" i="8"/>
  <c r="F159" i="8"/>
  <c r="AD145" i="8"/>
  <c r="AH147" i="8"/>
  <c r="AH151" i="8"/>
  <c r="X155" i="8"/>
  <c r="AD155" i="8"/>
  <c r="AH156" i="8"/>
  <c r="AC160" i="8"/>
  <c r="AG160" i="8"/>
  <c r="Y170" i="8"/>
  <c r="Z170" i="8"/>
  <c r="Z160" i="8"/>
  <c r="F129" i="8"/>
  <c r="AE155" i="8"/>
  <c r="X170" i="8"/>
  <c r="AC170" i="8"/>
  <c r="AG170" i="8"/>
  <c r="AH164" i="8"/>
  <c r="AH168" i="8"/>
  <c r="AH172" i="8"/>
  <c r="AH173" i="8"/>
  <c r="AH162" i="8"/>
  <c r="AH166" i="8"/>
  <c r="AH169" i="8"/>
  <c r="AH171" i="8"/>
  <c r="AH157" i="8"/>
  <c r="AH148" i="8"/>
  <c r="AH152" i="8"/>
  <c r="AH149" i="8"/>
  <c r="AH153" i="8"/>
  <c r="AH146" i="8"/>
  <c r="AH150" i="8"/>
  <c r="AH154" i="8"/>
  <c r="AH158" i="8"/>
  <c r="Z145" i="8"/>
  <c r="AH135" i="8"/>
  <c r="X145" i="8"/>
  <c r="Z155" i="8"/>
  <c r="AB130" i="8"/>
  <c r="X130" i="8"/>
  <c r="Y140" i="8"/>
  <c r="AH141" i="8"/>
  <c r="AH136" i="8"/>
  <c r="AH132" i="8"/>
  <c r="AH137" i="8"/>
  <c r="AB140" i="8"/>
  <c r="Z140" i="8"/>
  <c r="AG130" i="8"/>
  <c r="AC130" i="8"/>
  <c r="Z130" i="8"/>
  <c r="AD130" i="8"/>
  <c r="Y130" i="8"/>
  <c r="X140" i="8"/>
  <c r="J16" i="8"/>
  <c r="N16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G111" i="8"/>
  <c r="H111" i="8"/>
  <c r="I111" i="8"/>
  <c r="J111" i="8"/>
  <c r="K111" i="8"/>
  <c r="L111" i="8"/>
  <c r="M111" i="8"/>
  <c r="N111" i="8"/>
  <c r="O111" i="8"/>
  <c r="P111" i="8"/>
  <c r="Q111" i="8"/>
  <c r="R111" i="8"/>
  <c r="S111" i="8"/>
  <c r="T111" i="8"/>
  <c r="U111" i="8"/>
  <c r="V111" i="8"/>
  <c r="W111" i="8"/>
  <c r="F111" i="8"/>
  <c r="F10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AC54" i="8" s="1"/>
  <c r="T54" i="8"/>
  <c r="AD54" i="8" s="1"/>
  <c r="U54" i="8"/>
  <c r="AE54" i="8" s="1"/>
  <c r="V54" i="8"/>
  <c r="AF54" i="8" s="1"/>
  <c r="W54" i="8"/>
  <c r="AG54" i="8" s="1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AC55" i="8" s="1"/>
  <c r="T55" i="8"/>
  <c r="AD55" i="8" s="1"/>
  <c r="U55" i="8"/>
  <c r="V55" i="8"/>
  <c r="AF55" i="8" s="1"/>
  <c r="W55" i="8"/>
  <c r="AG55" i="8" s="1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AC56" i="8" s="1"/>
  <c r="T56" i="8"/>
  <c r="AD56" i="8" s="1"/>
  <c r="U56" i="8"/>
  <c r="AE56" i="8" s="1"/>
  <c r="V56" i="8"/>
  <c r="AF56" i="8" s="1"/>
  <c r="W56" i="8"/>
  <c r="AG56" i="8" s="1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AC57" i="8" s="1"/>
  <c r="T57" i="8"/>
  <c r="AD57" i="8" s="1"/>
  <c r="U57" i="8"/>
  <c r="V57" i="8"/>
  <c r="AF57" i="8" s="1"/>
  <c r="W57" i="8"/>
  <c r="AG57" i="8" s="1"/>
  <c r="F57" i="8"/>
  <c r="F56" i="8"/>
  <c r="F55" i="8"/>
  <c r="F54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AC45" i="8" s="1"/>
  <c r="T45" i="8"/>
  <c r="AD45" i="8" s="1"/>
  <c r="U45" i="8"/>
  <c r="AE45" i="8" s="1"/>
  <c r="V45" i="8"/>
  <c r="W45" i="8"/>
  <c r="AG45" i="8" s="1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AC46" i="8" s="1"/>
  <c r="T46" i="8"/>
  <c r="AD46" i="8" s="1"/>
  <c r="U46" i="8"/>
  <c r="AE46" i="8" s="1"/>
  <c r="V46" i="8"/>
  <c r="W46" i="8"/>
  <c r="AG46" i="8" s="1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AC47" i="8" s="1"/>
  <c r="T47" i="8"/>
  <c r="AD47" i="8" s="1"/>
  <c r="U47" i="8"/>
  <c r="AE47" i="8" s="1"/>
  <c r="V47" i="8"/>
  <c r="AF47" i="8" s="1"/>
  <c r="W47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AC48" i="8" s="1"/>
  <c r="T48" i="8"/>
  <c r="AD48" i="8" s="1"/>
  <c r="U48" i="8"/>
  <c r="AE48" i="8" s="1"/>
  <c r="V48" i="8"/>
  <c r="AF48" i="8" s="1"/>
  <c r="W48" i="8"/>
  <c r="F48" i="8"/>
  <c r="F47" i="8"/>
  <c r="F46" i="8"/>
  <c r="F45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AC36" i="8" s="1"/>
  <c r="T36" i="8"/>
  <c r="U36" i="8"/>
  <c r="V36" i="8"/>
  <c r="AF36" i="8" s="1"/>
  <c r="W36" i="8"/>
  <c r="AG36" i="8" s="1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AD37" i="8" s="1"/>
  <c r="U37" i="8"/>
  <c r="AE37" i="8" s="1"/>
  <c r="V37" i="8"/>
  <c r="W37" i="8"/>
  <c r="AG37" i="8" s="1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AC38" i="8" s="1"/>
  <c r="T38" i="8"/>
  <c r="U38" i="8"/>
  <c r="AE38" i="8" s="1"/>
  <c r="V38" i="8"/>
  <c r="W38" i="8"/>
  <c r="AG38" i="8" s="1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AC39" i="8" s="1"/>
  <c r="T39" i="8"/>
  <c r="AD39" i="8" s="1"/>
  <c r="U39" i="8"/>
  <c r="AE39" i="8" s="1"/>
  <c r="V39" i="8"/>
  <c r="AF39" i="8" s="1"/>
  <c r="W39" i="8"/>
  <c r="AG39" i="8" s="1"/>
  <c r="F39" i="8"/>
  <c r="F38" i="8"/>
  <c r="F37" i="8"/>
  <c r="F36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AC27" i="8" s="1"/>
  <c r="T27" i="8"/>
  <c r="AD27" i="8" s="1"/>
  <c r="U27" i="8"/>
  <c r="AE27" i="8" s="1"/>
  <c r="V27" i="8"/>
  <c r="W27" i="8"/>
  <c r="AG27" i="8" s="1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AC28" i="8" s="1"/>
  <c r="T28" i="8"/>
  <c r="U28" i="8"/>
  <c r="AE28" i="8" s="1"/>
  <c r="V28" i="8"/>
  <c r="AF28" i="8" s="1"/>
  <c r="W28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AC29" i="8" s="1"/>
  <c r="T29" i="8"/>
  <c r="U29" i="8"/>
  <c r="AE29" i="8" s="1"/>
  <c r="V29" i="8"/>
  <c r="AF29" i="8" s="1"/>
  <c r="W29" i="8"/>
  <c r="AG29" i="8" s="1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AG30" i="8" s="1"/>
  <c r="F30" i="8"/>
  <c r="F29" i="8"/>
  <c r="F28" i="8"/>
  <c r="F27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AC18" i="8" s="1"/>
  <c r="T18" i="8"/>
  <c r="AD18" i="8" s="1"/>
  <c r="U18" i="8"/>
  <c r="AE18" i="8" s="1"/>
  <c r="V18" i="8"/>
  <c r="W18" i="8"/>
  <c r="AG18" i="8" s="1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AC19" i="8" s="1"/>
  <c r="T19" i="8"/>
  <c r="U19" i="8"/>
  <c r="AE19" i="8" s="1"/>
  <c r="V19" i="8"/>
  <c r="AF19" i="8" s="1"/>
  <c r="W19" i="8"/>
  <c r="AG19" i="8" s="1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AE20" i="8" s="1"/>
  <c r="V20" i="8"/>
  <c r="W20" i="8"/>
  <c r="AG20" i="8" s="1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AC21" i="8" s="1"/>
  <c r="T21" i="8"/>
  <c r="U21" i="8"/>
  <c r="V21" i="8"/>
  <c r="AF21" i="8" s="1"/>
  <c r="W21" i="8"/>
  <c r="AG21" i="8" s="1"/>
  <c r="F21" i="8"/>
  <c r="F20" i="8"/>
  <c r="F19" i="8"/>
  <c r="F18" i="8"/>
  <c r="E123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F97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AC52" i="8" s="1"/>
  <c r="T52" i="8"/>
  <c r="AD52" i="8" s="1"/>
  <c r="U52" i="8"/>
  <c r="AE52" i="8" s="1"/>
  <c r="V52" i="8"/>
  <c r="W52" i="8"/>
  <c r="AG52" i="8" s="1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AC53" i="8" s="1"/>
  <c r="T53" i="8"/>
  <c r="U53" i="8"/>
  <c r="AE53" i="8" s="1"/>
  <c r="V53" i="8"/>
  <c r="AF53" i="8" s="1"/>
  <c r="W53" i="8"/>
  <c r="AG53" i="8" s="1"/>
  <c r="F53" i="8"/>
  <c r="F52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AC43" i="8" s="1"/>
  <c r="T43" i="8"/>
  <c r="AD43" i="8" s="1"/>
  <c r="U43" i="8"/>
  <c r="AE43" i="8" s="1"/>
  <c r="V43" i="8"/>
  <c r="W43" i="8"/>
  <c r="AG43" i="8" s="1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AD44" i="8" s="1"/>
  <c r="U44" i="8"/>
  <c r="V44" i="8"/>
  <c r="AF44" i="8" s="1"/>
  <c r="W44" i="8"/>
  <c r="F44" i="8"/>
  <c r="F43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AC34" i="8" s="1"/>
  <c r="T34" i="8"/>
  <c r="U34" i="8"/>
  <c r="V34" i="8"/>
  <c r="AF34" i="8" s="1"/>
  <c r="W34" i="8"/>
  <c r="AG34" i="8" s="1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AC35" i="8" s="1"/>
  <c r="T35" i="8"/>
  <c r="AD35" i="8" s="1"/>
  <c r="U35" i="8"/>
  <c r="AE35" i="8" s="1"/>
  <c r="V35" i="8"/>
  <c r="AF35" i="8" s="1"/>
  <c r="W35" i="8"/>
  <c r="AG35" i="8" s="1"/>
  <c r="F35" i="8"/>
  <c r="F34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AC25" i="8" s="1"/>
  <c r="T25" i="8"/>
  <c r="AD25" i="8" s="1"/>
  <c r="U25" i="8"/>
  <c r="AE25" i="8" s="1"/>
  <c r="V25" i="8"/>
  <c r="AF25" i="8" s="1"/>
  <c r="W25" i="8"/>
  <c r="AG25" i="8" s="1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AC26" i="8" s="1"/>
  <c r="T26" i="8"/>
  <c r="AD26" i="8" s="1"/>
  <c r="U26" i="8"/>
  <c r="V26" i="8"/>
  <c r="AF26" i="8" s="1"/>
  <c r="W26" i="8"/>
  <c r="F26" i="8"/>
  <c r="F25" i="8"/>
  <c r="G16" i="8"/>
  <c r="H16" i="8"/>
  <c r="I16" i="8"/>
  <c r="K16" i="8"/>
  <c r="L16" i="8"/>
  <c r="M16" i="8"/>
  <c r="O16" i="8"/>
  <c r="P16" i="8"/>
  <c r="Q16" i="8"/>
  <c r="S16" i="8"/>
  <c r="T16" i="8"/>
  <c r="U16" i="8"/>
  <c r="W16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AC17" i="8" s="1"/>
  <c r="T17" i="8"/>
  <c r="AD17" i="8" s="1"/>
  <c r="U17" i="8"/>
  <c r="V17" i="8"/>
  <c r="AF17" i="8" s="1"/>
  <c r="W17" i="8"/>
  <c r="AG17" i="8" s="1"/>
  <c r="F17" i="8"/>
  <c r="F16" i="8"/>
  <c r="AB102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F59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AC50" i="8" s="1"/>
  <c r="T50" i="8"/>
  <c r="AD50" i="8" s="1"/>
  <c r="U50" i="8"/>
  <c r="AE50" i="8" s="1"/>
  <c r="V50" i="8"/>
  <c r="AF50" i="8" s="1"/>
  <c r="W50" i="8"/>
  <c r="AG50" i="8" s="1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AD51" i="8" s="1"/>
  <c r="U51" i="8"/>
  <c r="AE51" i="8" s="1"/>
  <c r="V51" i="8"/>
  <c r="W51" i="8"/>
  <c r="AG51" i="8" s="1"/>
  <c r="F51" i="8"/>
  <c r="F50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AC41" i="8" s="1"/>
  <c r="T41" i="8"/>
  <c r="AD41" i="8" s="1"/>
  <c r="U41" i="8"/>
  <c r="AE41" i="8" s="1"/>
  <c r="V41" i="8"/>
  <c r="AF41" i="8" s="1"/>
  <c r="W41" i="8"/>
  <c r="AG41" i="8" s="1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AD42" i="8" s="1"/>
  <c r="U42" i="8"/>
  <c r="AE42" i="8" s="1"/>
  <c r="V42" i="8"/>
  <c r="AF42" i="8" s="1"/>
  <c r="W42" i="8"/>
  <c r="AG42" i="8" s="1"/>
  <c r="F42" i="8"/>
  <c r="F41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AC32" i="8" s="1"/>
  <c r="T32" i="8"/>
  <c r="AD32" i="8" s="1"/>
  <c r="U32" i="8"/>
  <c r="AE32" i="8" s="1"/>
  <c r="V32" i="8"/>
  <c r="AF32" i="8" s="1"/>
  <c r="W32" i="8"/>
  <c r="AG32" i="8" s="1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AC33" i="8" s="1"/>
  <c r="T33" i="8"/>
  <c r="AD33" i="8" s="1"/>
  <c r="U33" i="8"/>
  <c r="AE33" i="8" s="1"/>
  <c r="V33" i="8"/>
  <c r="AF33" i="8" s="1"/>
  <c r="W33" i="8"/>
  <c r="AG33" i="8" s="1"/>
  <c r="F33" i="8"/>
  <c r="F32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AC23" i="8" s="1"/>
  <c r="T23" i="8"/>
  <c r="U23" i="8"/>
  <c r="AE23" i="8" s="1"/>
  <c r="V23" i="8"/>
  <c r="W23" i="8"/>
  <c r="AG23" i="8" s="1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AC24" i="8" s="1"/>
  <c r="T24" i="8"/>
  <c r="AD24" i="8" s="1"/>
  <c r="U24" i="8"/>
  <c r="V24" i="8"/>
  <c r="AF24" i="8" s="1"/>
  <c r="W24" i="8"/>
  <c r="AG24" i="8" s="1"/>
  <c r="F24" i="8"/>
  <c r="F23" i="8"/>
  <c r="N14" i="8"/>
  <c r="O14" i="8"/>
  <c r="P14" i="8"/>
  <c r="Q14" i="8"/>
  <c r="R14" i="8"/>
  <c r="S14" i="8"/>
  <c r="AC14" i="8" s="1"/>
  <c r="T14" i="8"/>
  <c r="U14" i="8"/>
  <c r="AE14" i="8" s="1"/>
  <c r="V14" i="8"/>
  <c r="AF14" i="8" s="1"/>
  <c r="W14" i="8"/>
  <c r="AG14" i="8" s="1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AC15" i="8" s="1"/>
  <c r="T15" i="8"/>
  <c r="AD15" i="8" s="1"/>
  <c r="U15" i="8"/>
  <c r="AE15" i="8" s="1"/>
  <c r="V15" i="8"/>
  <c r="W15" i="8"/>
  <c r="AG15" i="8" s="1"/>
  <c r="F15" i="8"/>
  <c r="E67" i="8"/>
  <c r="E68" i="8" s="1"/>
  <c r="E69" i="8" s="1"/>
  <c r="E70" i="8" s="1"/>
  <c r="E71" i="8" s="1"/>
  <c r="D2" i="8"/>
  <c r="AD31" i="8"/>
  <c r="AF23" i="8" l="1"/>
  <c r="AG28" i="8"/>
  <c r="AD36" i="8"/>
  <c r="F128" i="8"/>
  <c r="AC37" i="8"/>
  <c r="AC30" i="8"/>
  <c r="AD20" i="8"/>
  <c r="AF37" i="8"/>
  <c r="AD21" i="8"/>
  <c r="AE57" i="8"/>
  <c r="AD38" i="8"/>
  <c r="AC51" i="8"/>
  <c r="AF51" i="8"/>
  <c r="AF30" i="8"/>
  <c r="AE24" i="8"/>
  <c r="AD23" i="8"/>
  <c r="AF43" i="8"/>
  <c r="AG48" i="8"/>
  <c r="AH431" i="8"/>
  <c r="AF20" i="8"/>
  <c r="AE44" i="8"/>
  <c r="AC20" i="8"/>
  <c r="AH439" i="8"/>
  <c r="AH447" i="8"/>
  <c r="AE26" i="8"/>
  <c r="AH423" i="8"/>
  <c r="AF45" i="8"/>
  <c r="AE55" i="8"/>
  <c r="AH408" i="8"/>
  <c r="AE36" i="8"/>
  <c r="AG337" i="8"/>
  <c r="AH347" i="8"/>
  <c r="AH286" i="8"/>
  <c r="AE17" i="8"/>
  <c r="G336" i="8"/>
  <c r="G254" i="8" s="1"/>
  <c r="AC44" i="8"/>
  <c r="AG336" i="8"/>
  <c r="AH281" i="8"/>
  <c r="AG44" i="8"/>
  <c r="AF18" i="8"/>
  <c r="AH358" i="8"/>
  <c r="AC354" i="8"/>
  <c r="AD34" i="8"/>
  <c r="AE190" i="8"/>
  <c r="AH374" i="8"/>
  <c r="AH309" i="8"/>
  <c r="AH320" i="8"/>
  <c r="AE30" i="8"/>
  <c r="AE336" i="8"/>
  <c r="Z354" i="8"/>
  <c r="T336" i="8"/>
  <c r="T254" i="8" s="1"/>
  <c r="U298" i="8"/>
  <c r="U253" i="8" s="1"/>
  <c r="AD299" i="8"/>
  <c r="T298" i="8"/>
  <c r="T253" i="8" s="1"/>
  <c r="X337" i="8"/>
  <c r="F336" i="8"/>
  <c r="F254" i="8" s="1"/>
  <c r="Y337" i="8"/>
  <c r="AH337" i="8" s="1"/>
  <c r="Y354" i="8"/>
  <c r="X354" i="8"/>
  <c r="AF336" i="8"/>
  <c r="AB337" i="8"/>
  <c r="X299" i="8"/>
  <c r="F298" i="8"/>
  <c r="F253" i="8" s="1"/>
  <c r="Y299" i="8"/>
  <c r="AC298" i="8"/>
  <c r="AB316" i="8"/>
  <c r="Z316" i="8"/>
  <c r="X316" i="8"/>
  <c r="Y316" i="8"/>
  <c r="AB299" i="8"/>
  <c r="Z299" i="8"/>
  <c r="R298" i="8"/>
  <c r="R253" i="8" s="1"/>
  <c r="AF298" i="8"/>
  <c r="AG298" i="8"/>
  <c r="AH270" i="8"/>
  <c r="AB270" i="8"/>
  <c r="AD53" i="8"/>
  <c r="AG47" i="8"/>
  <c r="AG26" i="8"/>
  <c r="AB190" i="8"/>
  <c r="AF52" i="8"/>
  <c r="AD30" i="8"/>
  <c r="AH275" i="8"/>
  <c r="AE34" i="8"/>
  <c r="AH260" i="8"/>
  <c r="AD29" i="8"/>
  <c r="AD19" i="8"/>
  <c r="Z274" i="8"/>
  <c r="AF38" i="8"/>
  <c r="Y274" i="8"/>
  <c r="AF190" i="8"/>
  <c r="X274" i="8"/>
  <c r="Z220" i="8"/>
  <c r="AD190" i="8"/>
  <c r="AH221" i="8"/>
  <c r="AH160" i="8"/>
  <c r="AH201" i="8"/>
  <c r="AB246" i="8"/>
  <c r="AH191" i="8"/>
  <c r="AE128" i="8"/>
  <c r="AH216" i="8"/>
  <c r="AG190" i="8"/>
  <c r="Y190" i="8"/>
  <c r="AF129" i="8"/>
  <c r="AH231" i="8"/>
  <c r="Z144" i="8"/>
  <c r="Y205" i="8"/>
  <c r="X190" i="8"/>
  <c r="Z205" i="8"/>
  <c r="AF46" i="8"/>
  <c r="X205" i="8"/>
  <c r="AC190" i="8"/>
  <c r="AB235" i="8"/>
  <c r="AH206" i="8"/>
  <c r="Y220" i="8"/>
  <c r="F189" i="8"/>
  <c r="X220" i="8"/>
  <c r="Z190" i="8"/>
  <c r="AC42" i="8"/>
  <c r="AH170" i="8"/>
  <c r="AF15" i="8"/>
  <c r="AE21" i="8"/>
  <c r="AB21" i="8"/>
  <c r="AB39" i="8"/>
  <c r="AH155" i="8"/>
  <c r="AB129" i="8"/>
  <c r="AD16" i="8"/>
  <c r="AC129" i="8"/>
  <c r="AH145" i="8"/>
  <c r="X144" i="8"/>
  <c r="Y144" i="8"/>
  <c r="AB15" i="8"/>
  <c r="AB24" i="8"/>
  <c r="AB33" i="8"/>
  <c r="AB42" i="8"/>
  <c r="AB51" i="8"/>
  <c r="AE16" i="8"/>
  <c r="X29" i="8"/>
  <c r="Z159" i="8"/>
  <c r="X159" i="8"/>
  <c r="Y159" i="8"/>
  <c r="AB30" i="8"/>
  <c r="AB48" i="8"/>
  <c r="AB57" i="8"/>
  <c r="AH140" i="8"/>
  <c r="AE129" i="8"/>
  <c r="AD129" i="8"/>
  <c r="Y129" i="8"/>
  <c r="AB34" i="8"/>
  <c r="AB43" i="8"/>
  <c r="AB52" i="8"/>
  <c r="AB45" i="8"/>
  <c r="AB32" i="8"/>
  <c r="AB41" i="8"/>
  <c r="AB50" i="8"/>
  <c r="AD28" i="8"/>
  <c r="X129" i="8"/>
  <c r="AC16" i="8"/>
  <c r="AB20" i="8"/>
  <c r="AB29" i="8"/>
  <c r="AB38" i="8"/>
  <c r="AB47" i="8"/>
  <c r="AB56" i="8"/>
  <c r="AH130" i="8"/>
  <c r="AG129" i="8"/>
  <c r="AB25" i="8"/>
  <c r="AB18" i="8"/>
  <c r="AF27" i="8"/>
  <c r="Z27" i="8"/>
  <c r="AB27" i="8"/>
  <c r="Z36" i="8"/>
  <c r="AB36" i="8"/>
  <c r="Y57" i="8"/>
  <c r="AB54" i="8"/>
  <c r="AB23" i="8"/>
  <c r="AB17" i="8"/>
  <c r="AG16" i="8"/>
  <c r="AB26" i="8"/>
  <c r="AB35" i="8"/>
  <c r="AB44" i="8"/>
  <c r="AB53" i="8"/>
  <c r="AB19" i="8"/>
  <c r="AB28" i="8"/>
  <c r="AB37" i="8"/>
  <c r="AB46" i="8"/>
  <c r="AB55" i="8"/>
  <c r="Z129" i="8"/>
  <c r="Z19" i="8"/>
  <c r="Y30" i="8"/>
  <c r="X38" i="8"/>
  <c r="Z48" i="8"/>
  <c r="Y47" i="8"/>
  <c r="Z54" i="8"/>
  <c r="X21" i="8"/>
  <c r="Z21" i="8"/>
  <c r="Y39" i="8"/>
  <c r="X46" i="8"/>
  <c r="V16" i="8"/>
  <c r="R16" i="8"/>
  <c r="AB16" i="8" s="1"/>
  <c r="X20" i="8"/>
  <c r="Z57" i="8"/>
  <c r="Z56" i="8"/>
  <c r="Y56" i="8"/>
  <c r="X55" i="8"/>
  <c r="X54" i="8"/>
  <c r="X56" i="8"/>
  <c r="X19" i="8"/>
  <c r="Y48" i="8"/>
  <c r="X47" i="8"/>
  <c r="Z46" i="8"/>
  <c r="Z45" i="8"/>
  <c r="X45" i="8"/>
  <c r="Y21" i="8"/>
  <c r="Z20" i="8"/>
  <c r="Y19" i="8"/>
  <c r="Z30" i="8"/>
  <c r="X30" i="8"/>
  <c r="Z29" i="8"/>
  <c r="Y29" i="8"/>
  <c r="Z28" i="8"/>
  <c r="X28" i="8"/>
  <c r="X27" i="8"/>
  <c r="Z39" i="8"/>
  <c r="X39" i="8"/>
  <c r="Z38" i="8"/>
  <c r="Y38" i="8"/>
  <c r="Z37" i="8"/>
  <c r="X37" i="8"/>
  <c r="X36" i="8"/>
  <c r="X48" i="8"/>
  <c r="Z47" i="8"/>
  <c r="Y46" i="8"/>
  <c r="X57" i="8"/>
  <c r="Z55" i="8"/>
  <c r="Y54" i="8"/>
  <c r="Y55" i="8"/>
  <c r="Y45" i="8"/>
  <c r="Y36" i="8"/>
  <c r="Y37" i="8"/>
  <c r="Y27" i="8"/>
  <c r="Y28" i="8"/>
  <c r="Y20" i="8"/>
  <c r="Z35" i="8"/>
  <c r="X43" i="8"/>
  <c r="Z43" i="8"/>
  <c r="X52" i="8"/>
  <c r="Z52" i="8"/>
  <c r="Z33" i="8"/>
  <c r="Y33" i="8"/>
  <c r="Y42" i="8"/>
  <c r="X16" i="8"/>
  <c r="X26" i="8"/>
  <c r="Z34" i="8"/>
  <c r="Z42" i="8"/>
  <c r="Z51" i="8"/>
  <c r="Z44" i="8"/>
  <c r="Y16" i="8"/>
  <c r="Z26" i="8"/>
  <c r="Z25" i="8"/>
  <c r="Z17" i="8"/>
  <c r="Y53" i="8"/>
  <c r="X33" i="8"/>
  <c r="X42" i="8"/>
  <c r="X51" i="8"/>
  <c r="X17" i="8"/>
  <c r="Y25" i="8"/>
  <c r="Y34" i="8"/>
  <c r="X34" i="8"/>
  <c r="Y17" i="8"/>
  <c r="Y26" i="8"/>
  <c r="X25" i="8"/>
  <c r="Y51" i="8"/>
  <c r="X35" i="8"/>
  <c r="Z53" i="8"/>
  <c r="Y52" i="8"/>
  <c r="X44" i="8"/>
  <c r="X53" i="8"/>
  <c r="Y35" i="8"/>
  <c r="Y44" i="8"/>
  <c r="Y43" i="8"/>
  <c r="Y50" i="8"/>
  <c r="X23" i="8"/>
  <c r="Z50" i="8"/>
  <c r="X50" i="8"/>
  <c r="Y41" i="8"/>
  <c r="Z41" i="8"/>
  <c r="X41" i="8"/>
  <c r="Y24" i="8"/>
  <c r="Y23" i="8"/>
  <c r="Y32" i="8"/>
  <c r="Z32" i="8"/>
  <c r="AB14" i="8"/>
  <c r="X32" i="8"/>
  <c r="Z23" i="8"/>
  <c r="Z24" i="8"/>
  <c r="X24" i="8"/>
  <c r="Z14" i="8"/>
  <c r="AD14" i="8"/>
  <c r="X14" i="8"/>
  <c r="Y14" i="8"/>
  <c r="Y15" i="8"/>
  <c r="Z15" i="8"/>
  <c r="X15" i="8"/>
  <c r="AE49" i="8"/>
  <c r="AB49" i="8"/>
  <c r="AF49" i="8"/>
  <c r="AD40" i="8"/>
  <c r="AE31" i="8"/>
  <c r="AD49" i="8"/>
  <c r="AC40" i="8"/>
  <c r="AG40" i="8"/>
  <c r="AC49" i="8"/>
  <c r="AB31" i="8"/>
  <c r="AF31" i="8"/>
  <c r="AG49" i="8"/>
  <c r="AF40" i="8"/>
  <c r="AC31" i="8"/>
  <c r="AG31" i="8"/>
  <c r="AE40" i="8"/>
  <c r="AB40" i="8"/>
  <c r="AH31" i="8"/>
  <c r="AB205" i="8" l="1"/>
  <c r="Z336" i="8"/>
  <c r="AH299" i="8"/>
  <c r="AC336" i="8"/>
  <c r="AE298" i="8"/>
  <c r="AH354" i="8"/>
  <c r="AD336" i="8"/>
  <c r="AD298" i="8"/>
  <c r="Y336" i="8"/>
  <c r="X336" i="8"/>
  <c r="X254" i="8" s="1"/>
  <c r="AH316" i="8"/>
  <c r="AB336" i="8"/>
  <c r="AB298" i="8"/>
  <c r="Z298" i="8"/>
  <c r="X298" i="8"/>
  <c r="X253" i="8" s="1"/>
  <c r="Y298" i="8"/>
  <c r="AD256" i="8"/>
  <c r="AB256" i="8"/>
  <c r="AG256" i="8"/>
  <c r="Z256" i="8"/>
  <c r="AF128" i="8"/>
  <c r="AH42" i="8"/>
  <c r="Y128" i="8"/>
  <c r="AG128" i="8"/>
  <c r="AB274" i="8"/>
  <c r="Z128" i="8"/>
  <c r="AH190" i="8"/>
  <c r="AD128" i="8"/>
  <c r="AC128" i="8"/>
  <c r="AB128" i="8"/>
  <c r="X128" i="8"/>
  <c r="X189" i="8"/>
  <c r="AB189" i="8"/>
  <c r="Y189" i="8"/>
  <c r="AH189" i="8" s="1"/>
  <c r="AH57" i="8"/>
  <c r="AH34" i="8"/>
  <c r="AH44" i="8"/>
  <c r="AH129" i="8"/>
  <c r="AH43" i="8"/>
  <c r="AH38" i="8"/>
  <c r="AH54" i="8"/>
  <c r="AH27" i="8"/>
  <c r="AH19" i="8"/>
  <c r="AH32" i="8"/>
  <c r="AH25" i="8"/>
  <c r="AH35" i="8"/>
  <c r="AH17" i="8"/>
  <c r="AH28" i="8"/>
  <c r="AH24" i="8"/>
  <c r="AH51" i="8"/>
  <c r="AH47" i="8"/>
  <c r="AH37" i="8"/>
  <c r="AH39" i="8"/>
  <c r="AH45" i="8"/>
  <c r="AH21" i="8"/>
  <c r="AH48" i="8"/>
  <c r="AH36" i="8"/>
  <c r="AH33" i="8"/>
  <c r="AH30" i="8"/>
  <c r="AH50" i="8"/>
  <c r="AH52" i="8"/>
  <c r="AH15" i="8"/>
  <c r="AH23" i="8"/>
  <c r="AH41" i="8"/>
  <c r="AH53" i="8"/>
  <c r="AH26" i="8"/>
  <c r="AH55" i="8"/>
  <c r="AH29" i="8"/>
  <c r="AH20" i="8"/>
  <c r="AH46" i="8"/>
  <c r="AH56" i="8"/>
  <c r="Z16" i="8"/>
  <c r="AH16" i="8" s="1"/>
  <c r="AF16" i="8"/>
  <c r="AH40" i="8"/>
  <c r="AH14" i="8"/>
  <c r="AH49" i="8"/>
  <c r="AH336" i="8" l="1"/>
  <c r="AC256" i="8"/>
  <c r="Y256" i="8"/>
  <c r="AH256" i="8" s="1"/>
  <c r="AH298" i="8"/>
  <c r="AF256" i="8"/>
  <c r="AG255" i="8"/>
  <c r="AB255" i="8"/>
  <c r="Z255" i="8"/>
  <c r="AF255" i="8"/>
  <c r="AE256" i="8"/>
  <c r="AC255" i="8"/>
  <c r="AD255" i="8"/>
  <c r="AH128" i="8"/>
  <c r="AD22" i="8"/>
  <c r="AC22" i="8"/>
  <c r="AG22" i="8"/>
  <c r="AE22" i="8"/>
  <c r="AB22" i="8"/>
  <c r="AF22" i="8"/>
  <c r="AD254" i="8" l="1"/>
  <c r="Y254" i="8"/>
  <c r="AB254" i="8"/>
  <c r="Z254" i="8"/>
  <c r="Y255" i="8"/>
  <c r="AH255" i="8" s="1"/>
  <c r="AE254" i="8"/>
  <c r="AG254" i="8"/>
  <c r="AC254" i="8"/>
  <c r="AF254" i="8"/>
  <c r="AE255" i="8"/>
  <c r="AH22" i="8"/>
  <c r="AH254" i="8" l="1"/>
  <c r="AC253" i="8"/>
  <c r="Z253" i="8"/>
  <c r="AB253" i="8"/>
  <c r="AF253" i="8"/>
  <c r="AG253" i="8"/>
  <c r="Y253" i="8"/>
  <c r="AD253" i="8"/>
  <c r="AE253" i="8"/>
  <c r="X18" i="8"/>
  <c r="Z18" i="8"/>
  <c r="Y18" i="8"/>
  <c r="AH253" i="8" l="1"/>
  <c r="AH18" i="8"/>
  <c r="J55" i="22" l="1"/>
  <c r="I55" i="22"/>
  <c r="E55" i="22"/>
  <c r="J47" i="22"/>
  <c r="I47" i="22"/>
  <c r="E47" i="22"/>
  <c r="J34" i="22"/>
  <c r="I34" i="22"/>
  <c r="E34" i="22"/>
  <c r="J20" i="22"/>
  <c r="I20" i="22"/>
  <c r="E20" i="22"/>
  <c r="J63" i="22"/>
  <c r="J62" i="22"/>
  <c r="J61" i="22"/>
  <c r="J60" i="22"/>
  <c r="J59" i="22"/>
  <c r="J58" i="22"/>
  <c r="J57" i="22"/>
  <c r="J56" i="22"/>
  <c r="J53" i="22"/>
  <c r="J52" i="22"/>
  <c r="J51" i="22"/>
  <c r="J50" i="22"/>
  <c r="J49" i="22"/>
  <c r="J48" i="22"/>
  <c r="J44" i="22"/>
  <c r="J43" i="22"/>
  <c r="J42" i="22"/>
  <c r="J41" i="22"/>
  <c r="J40" i="22"/>
  <c r="J39" i="22"/>
  <c r="J38" i="22"/>
  <c r="J37" i="22"/>
  <c r="J36" i="22"/>
  <c r="J35" i="22"/>
  <c r="J30" i="22"/>
  <c r="J29" i="22"/>
  <c r="J28" i="22"/>
  <c r="J27" i="22"/>
  <c r="J26" i="22"/>
  <c r="J25" i="22"/>
  <c r="J24" i="22"/>
  <c r="J23" i="22"/>
  <c r="J22" i="22"/>
  <c r="J21" i="22"/>
  <c r="J18" i="22"/>
  <c r="J17" i="22"/>
  <c r="J16" i="22"/>
  <c r="J15" i="22"/>
  <c r="J14" i="22"/>
  <c r="J12" i="22"/>
  <c r="J11" i="22"/>
  <c r="J10" i="22"/>
  <c r="J9" i="22"/>
  <c r="J8" i="22"/>
  <c r="F7" i="22"/>
  <c r="F55" i="22" s="1"/>
  <c r="G64" i="22"/>
  <c r="G54" i="22"/>
  <c r="G45" i="22"/>
  <c r="G31" i="22"/>
  <c r="G19" i="22"/>
  <c r="F35" i="21"/>
  <c r="G35" i="21" s="1"/>
  <c r="D39" i="21"/>
  <c r="F6" i="21"/>
  <c r="G6" i="21" s="1"/>
  <c r="G39" i="21"/>
  <c r="G37" i="21"/>
  <c r="G36" i="21"/>
  <c r="G23" i="21"/>
  <c r="G22" i="21"/>
  <c r="G7" i="22" l="1"/>
  <c r="G47" i="22" s="1"/>
  <c r="G26" i="21"/>
  <c r="G29" i="21" s="1"/>
  <c r="G55" i="22"/>
  <c r="G20" i="22"/>
  <c r="G34" i="22"/>
  <c r="G32" i="22"/>
  <c r="F20" i="22"/>
  <c r="F47" i="22"/>
  <c r="G66" i="22"/>
  <c r="G68" i="22" s="1"/>
  <c r="F34" i="22"/>
  <c r="G38" i="21"/>
  <c r="E116" i="8"/>
  <c r="G40" i="21" l="1"/>
  <c r="G31" i="21"/>
  <c r="F36" i="21" l="1"/>
  <c r="J36" i="21" s="1"/>
  <c r="F37" i="21"/>
  <c r="J37" i="21" s="1"/>
  <c r="E39" i="21"/>
  <c r="F39" i="21"/>
  <c r="J39" i="21" s="1"/>
  <c r="I36" i="21" l="1"/>
  <c r="E38" i="21"/>
  <c r="E40" i="21" s="1"/>
  <c r="I39" i="21"/>
  <c r="F38" i="21"/>
  <c r="J38" i="21" s="1"/>
  <c r="I37" i="21"/>
  <c r="F40" i="21" l="1"/>
  <c r="J40" i="21" s="1"/>
  <c r="I38" i="21"/>
  <c r="I40" i="21" l="1"/>
  <c r="I8" i="22" l="1"/>
  <c r="I9" i="22"/>
  <c r="I10" i="22"/>
  <c r="I11" i="22"/>
  <c r="I12" i="22"/>
  <c r="I14" i="22"/>
  <c r="I15" i="22"/>
  <c r="I16" i="22"/>
  <c r="I17" i="22"/>
  <c r="I18" i="22"/>
  <c r="E19" i="22"/>
  <c r="F19" i="22"/>
  <c r="J19" i="22" s="1"/>
  <c r="I21" i="22"/>
  <c r="I22" i="22"/>
  <c r="I23" i="22"/>
  <c r="I24" i="22"/>
  <c r="I25" i="22"/>
  <c r="I26" i="22"/>
  <c r="I27" i="22"/>
  <c r="I28" i="22"/>
  <c r="I29" i="22"/>
  <c r="I30" i="22"/>
  <c r="E31" i="22"/>
  <c r="F31" i="22"/>
  <c r="J31" i="22" s="1"/>
  <c r="I35" i="22"/>
  <c r="I36" i="22"/>
  <c r="I37" i="22"/>
  <c r="I38" i="22"/>
  <c r="I39" i="22"/>
  <c r="I40" i="22"/>
  <c r="I41" i="22"/>
  <c r="I42" i="22"/>
  <c r="I43" i="22"/>
  <c r="I44" i="22"/>
  <c r="E45" i="22"/>
  <c r="F45" i="22"/>
  <c r="J45" i="22" s="1"/>
  <c r="I48" i="22"/>
  <c r="I49" i="22"/>
  <c r="I50" i="22"/>
  <c r="I51" i="22"/>
  <c r="I52" i="22"/>
  <c r="I53" i="22"/>
  <c r="E54" i="22"/>
  <c r="F54" i="22"/>
  <c r="J54" i="22" s="1"/>
  <c r="I56" i="22"/>
  <c r="I57" i="22"/>
  <c r="I58" i="22"/>
  <c r="I59" i="22"/>
  <c r="I60" i="22"/>
  <c r="I61" i="22"/>
  <c r="I62" i="22"/>
  <c r="I63" i="22"/>
  <c r="E64" i="22"/>
  <c r="F64" i="22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E22" i="21"/>
  <c r="F22" i="21"/>
  <c r="J22" i="21" s="1"/>
  <c r="E23" i="21"/>
  <c r="F23" i="21"/>
  <c r="J23" i="21" s="1"/>
  <c r="I24" i="21"/>
  <c r="I25" i="21"/>
  <c r="I27" i="21"/>
  <c r="I28" i="21"/>
  <c r="I30" i="21"/>
  <c r="F26" i="21" l="1"/>
  <c r="J26" i="21" s="1"/>
  <c r="F66" i="22"/>
  <c r="F68" i="22" s="1"/>
  <c r="E32" i="22"/>
  <c r="E66" i="22"/>
  <c r="E68" i="22" s="1"/>
  <c r="I54" i="22"/>
  <c r="F32" i="22"/>
  <c r="I23" i="21"/>
  <c r="I19" i="22"/>
  <c r="I22" i="21"/>
  <c r="I45" i="22"/>
  <c r="E26" i="21"/>
  <c r="E29" i="21" s="1"/>
  <c r="I31" i="22"/>
  <c r="I32" i="22" l="1"/>
  <c r="J32" i="22"/>
  <c r="F29" i="21"/>
  <c r="I26" i="21"/>
  <c r="E31" i="21"/>
  <c r="I29" i="21" l="1"/>
  <c r="J29" i="21"/>
  <c r="F31" i="21"/>
  <c r="J31" i="21" s="1"/>
  <c r="I31" i="21" l="1"/>
  <c r="AB144" i="8" l="1"/>
  <c r="AB174" i="8" l="1"/>
  <c r="B2" i="12" l="1"/>
  <c r="E60" i="8" l="1"/>
  <c r="E61" i="8" l="1"/>
  <c r="E62" i="8" l="1"/>
  <c r="E63" i="8" s="1"/>
  <c r="E64" i="8" s="1"/>
  <c r="F252" i="8"/>
  <c r="G252" i="8"/>
  <c r="H252" i="8"/>
  <c r="I252" i="8"/>
  <c r="J252" i="8"/>
  <c r="K252" i="8"/>
  <c r="L252" i="8"/>
  <c r="M252" i="8"/>
  <c r="N252" i="8"/>
  <c r="O252" i="8"/>
  <c r="P252" i="8"/>
  <c r="Q252" i="8"/>
  <c r="R252" i="8"/>
  <c r="S252" i="8"/>
  <c r="T252" i="8"/>
  <c r="U252" i="8"/>
  <c r="V252" i="8"/>
  <c r="W252" i="8"/>
  <c r="X252" i="8"/>
  <c r="Y252" i="8"/>
  <c r="Z252" i="8"/>
  <c r="AB252" i="8"/>
  <c r="AC252" i="8"/>
  <c r="AD252" i="8"/>
  <c r="AE252" i="8"/>
  <c r="AF252" i="8"/>
  <c r="AG252" i="8"/>
  <c r="AH252" i="8"/>
  <c r="F259" i="8"/>
  <c r="G259" i="8"/>
  <c r="H259" i="8"/>
  <c r="I259" i="8"/>
  <c r="J259" i="8"/>
  <c r="K259" i="8"/>
  <c r="L259" i="8"/>
  <c r="M259" i="8"/>
  <c r="N259" i="8"/>
  <c r="O259" i="8"/>
  <c r="P259" i="8"/>
  <c r="Q259" i="8"/>
  <c r="R259" i="8"/>
  <c r="S259" i="8"/>
  <c r="T259" i="8"/>
  <c r="U259" i="8"/>
  <c r="V259" i="8"/>
  <c r="W259" i="8"/>
  <c r="X259" i="8"/>
  <c r="Y259" i="8"/>
  <c r="Z259" i="8"/>
  <c r="AB259" i="8"/>
  <c r="AC259" i="8"/>
  <c r="AD259" i="8"/>
  <c r="AE259" i="8"/>
  <c r="AF259" i="8"/>
  <c r="AG259" i="8"/>
  <c r="AH259" i="8"/>
  <c r="F277" i="8"/>
  <c r="G277" i="8"/>
  <c r="H277" i="8"/>
  <c r="I277" i="8"/>
  <c r="J277" i="8"/>
  <c r="K277" i="8"/>
  <c r="L277" i="8"/>
  <c r="M277" i="8"/>
  <c r="N277" i="8"/>
  <c r="O277" i="8"/>
  <c r="P277" i="8"/>
  <c r="Q277" i="8"/>
  <c r="R277" i="8"/>
  <c r="S277" i="8"/>
  <c r="T277" i="8"/>
  <c r="U277" i="8"/>
  <c r="V277" i="8"/>
  <c r="W277" i="8"/>
  <c r="X277" i="8"/>
  <c r="Y277" i="8"/>
  <c r="Z277" i="8"/>
  <c r="AB277" i="8"/>
  <c r="AC277" i="8"/>
  <c r="AD277" i="8"/>
  <c r="AE277" i="8"/>
  <c r="AF277" i="8"/>
  <c r="AG277" i="8"/>
  <c r="AH277" i="8"/>
  <c r="F252" i="24"/>
  <c r="G252" i="24"/>
  <c r="H252" i="24"/>
  <c r="I252" i="24"/>
  <c r="J252" i="24"/>
  <c r="K252" i="24"/>
  <c r="L252" i="24"/>
  <c r="M252" i="24"/>
  <c r="N252" i="24"/>
  <c r="O252" i="24"/>
  <c r="P252" i="24"/>
  <c r="Q252" i="24"/>
  <c r="R252" i="24"/>
  <c r="S252" i="24"/>
  <c r="T252" i="24"/>
  <c r="U252" i="24"/>
  <c r="V252" i="24"/>
  <c r="W252" i="24"/>
  <c r="X252" i="24"/>
  <c r="Y252" i="24"/>
  <c r="Z252" i="24"/>
  <c r="AB252" i="24"/>
  <c r="AC252" i="24"/>
  <c r="AD252" i="24"/>
  <c r="AE252" i="24"/>
  <c r="AF252" i="24"/>
  <c r="AG252" i="24"/>
  <c r="AH252" i="24"/>
  <c r="F259" i="24"/>
  <c r="G259" i="24"/>
  <c r="H259" i="24"/>
  <c r="I259" i="24"/>
  <c r="J259" i="24"/>
  <c r="K259" i="24"/>
  <c r="L259" i="24"/>
  <c r="M259" i="24"/>
  <c r="N259" i="24"/>
  <c r="O259" i="24"/>
  <c r="P259" i="24"/>
  <c r="Q259" i="24"/>
  <c r="R259" i="24"/>
  <c r="S259" i="24"/>
  <c r="T259" i="24"/>
  <c r="U259" i="24"/>
  <c r="V259" i="24"/>
  <c r="W259" i="24"/>
  <c r="X259" i="24"/>
  <c r="Y259" i="24"/>
  <c r="Z259" i="24"/>
  <c r="AB259" i="24"/>
  <c r="AC259" i="24"/>
  <c r="AD259" i="24"/>
  <c r="AE259" i="24"/>
  <c r="AF259" i="24"/>
  <c r="AG259" i="24"/>
  <c r="AH259" i="24"/>
  <c r="F277" i="24"/>
  <c r="G277" i="24"/>
  <c r="H277" i="24"/>
  <c r="I277" i="24"/>
  <c r="J277" i="24"/>
  <c r="K277" i="24"/>
  <c r="L277" i="24"/>
  <c r="M277" i="24"/>
  <c r="N277" i="24"/>
  <c r="O277" i="24"/>
  <c r="P277" i="24"/>
  <c r="Q277" i="24"/>
  <c r="R277" i="24"/>
  <c r="S277" i="24"/>
  <c r="T277" i="24"/>
  <c r="U277" i="24"/>
  <c r="V277" i="24"/>
  <c r="W277" i="24"/>
  <c r="X277" i="24"/>
  <c r="Y277" i="24"/>
  <c r="Z277" i="24"/>
  <c r="AB277" i="24"/>
  <c r="AC277" i="24"/>
  <c r="AD277" i="24"/>
  <c r="AE277" i="24"/>
  <c r="AF277" i="24"/>
  <c r="AG277" i="24"/>
  <c r="AH277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Manuela Barata</author>
  </authors>
  <commentList>
    <comment ref="D294" authorId="0" shapeId="0" xr:uid="{62C19870-9B64-4294-A71A-78EA06CC4512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333" authorId="0" shapeId="0" xr:uid="{C1B1AB99-BA09-4EFE-A1FE-A6A179DD09C3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371" authorId="0" shapeId="0" xr:uid="{31AE4563-265B-4146-BC5D-E71B6A9EB9D1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405" authorId="0" shapeId="0" xr:uid="{CCFD7293-C9B9-41E1-BDBB-7968473BD573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420" authorId="0" shapeId="0" xr:uid="{F74CFD47-FBDB-4FCE-8B0D-05559EBE3456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Manuela Barata</author>
  </authors>
  <commentList>
    <comment ref="D294" authorId="0" shapeId="0" xr:uid="{E8971666-B69F-4111-944E-F4CCACBF99DE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333" authorId="0" shapeId="0" xr:uid="{7AF140EA-AAF8-49AC-9BD2-31DA9C63BB3E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371" authorId="0" shapeId="0" xr:uid="{750A8664-7EE5-42A2-BCAC-44918598C923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405" authorId="0" shapeId="0" xr:uid="{10EE9AF5-3AEB-4980-B165-284D23AFF30B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  <comment ref="D420" authorId="0" shapeId="0" xr:uid="{70FEBBCE-735B-499D-B45C-9146BD3B14A2}">
      <text>
        <r>
          <rPr>
            <sz val="9"/>
            <color indexed="81"/>
            <rFont val="Tahoma"/>
            <family val="2"/>
          </rPr>
          <t>ex: Publicidade, espaços comerciais,e estacionamento</t>
        </r>
      </text>
    </comment>
  </commentList>
</comments>
</file>

<file path=xl/sharedStrings.xml><?xml version="1.0" encoding="utf-8"?>
<sst xmlns="http://schemas.openxmlformats.org/spreadsheetml/2006/main" count="2791" uniqueCount="514">
  <si>
    <t>Nome da empresa/Denominação social</t>
  </si>
  <si>
    <t>Capital Social</t>
  </si>
  <si>
    <t>1. Identificação da empresa</t>
  </si>
  <si>
    <t>Número de identificação fiscal (NIF)</t>
  </si>
  <si>
    <t>Nome</t>
  </si>
  <si>
    <t>Cargo</t>
  </si>
  <si>
    <t>Membros do Conselho de Administração</t>
  </si>
  <si>
    <t>Identificação da empresa</t>
  </si>
  <si>
    <t>número</t>
  </si>
  <si>
    <t>Total passageiros transportados</t>
  </si>
  <si>
    <t>Sede social</t>
  </si>
  <si>
    <t>Designação do contrato</t>
  </si>
  <si>
    <t>Objeto</t>
  </si>
  <si>
    <t>Data de início</t>
  </si>
  <si>
    <t>Data de fim</t>
  </si>
  <si>
    <t>Estão definidas obrigações de serviço público?</t>
  </si>
  <si>
    <t>Estão definidas compensações financeiras?</t>
  </si>
  <si>
    <t>Financiamentos obtidos</t>
  </si>
  <si>
    <t>Pedido de informação</t>
  </si>
  <si>
    <t>Estrutura do ficheiro</t>
  </si>
  <si>
    <t>1.1</t>
  </si>
  <si>
    <t>1.2</t>
  </si>
  <si>
    <t>1.3</t>
  </si>
  <si>
    <t>1.4</t>
  </si>
  <si>
    <t>Rendimentos operacionais</t>
  </si>
  <si>
    <t>Gastos operacionais</t>
  </si>
  <si>
    <t>Recursos humanos</t>
  </si>
  <si>
    <t>Instruções de preenchimento:</t>
  </si>
  <si>
    <t>1.1.1</t>
  </si>
  <si>
    <t>1.1.2</t>
  </si>
  <si>
    <t>1.1.3</t>
  </si>
  <si>
    <t>1.1.4</t>
  </si>
  <si>
    <t>(…)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</si>
  <si>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</si>
  <si>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</si>
  <si>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</si>
  <si>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</si>
  <si>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</si>
  <si>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</si>
  <si>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</si>
  <si>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</si>
  <si>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</si>
  <si>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Observações</t>
  </si>
  <si>
    <t>10^3 euros</t>
  </si>
  <si>
    <t>Total outros rendimentos operacionais</t>
  </si>
  <si>
    <t>Indemnizações compensatórias</t>
  </si>
  <si>
    <t>Outros subsídios à exploração</t>
  </si>
  <si>
    <t>Gastos com o pessoal</t>
  </si>
  <si>
    <t>Passageiros transportados</t>
  </si>
  <si>
    <t>10^3 Euros</t>
  </si>
  <si>
    <t>Outros gastos operacionais</t>
  </si>
  <si>
    <t>Formulário de reclamações</t>
  </si>
  <si>
    <t>Informação ao passageiro (direitos, descontos)</t>
  </si>
  <si>
    <t>Informação em tempo real</t>
  </si>
  <si>
    <t>Validação da viagem</t>
  </si>
  <si>
    <t>Venda de passes combinados</t>
  </si>
  <si>
    <t>Venda de assinaturas</t>
  </si>
  <si>
    <t>Venda de bilhetes</t>
  </si>
  <si>
    <t>Consulta de horários</t>
  </si>
  <si>
    <t>Simulação de viagens (horários, percursos, custo)</t>
  </si>
  <si>
    <t>Mapa da rede</t>
  </si>
  <si>
    <r>
      <rPr>
        <i/>
        <sz val="10"/>
        <rFont val="Segoe UI"/>
        <family val="2"/>
      </rPr>
      <t>App</t>
    </r>
    <r>
      <rPr>
        <sz val="10"/>
        <rFont val="Segoe UI"/>
        <family val="2"/>
      </rPr>
      <t xml:space="preserve"> própria</t>
    </r>
  </si>
  <si>
    <t>Venda de passes combinados e intermodais</t>
  </si>
  <si>
    <r>
      <rPr>
        <i/>
        <sz val="10"/>
        <rFont val="Segoe UI"/>
        <family val="2"/>
      </rPr>
      <t>Site</t>
    </r>
    <r>
      <rPr>
        <sz val="10"/>
        <rFont val="Segoe UI"/>
        <family val="2"/>
      </rPr>
      <t xml:space="preserve"> próprio</t>
    </r>
  </si>
  <si>
    <t>1.5</t>
  </si>
  <si>
    <t>1)</t>
  </si>
  <si>
    <t>2)</t>
  </si>
  <si>
    <t>3)</t>
  </si>
  <si>
    <t>5)</t>
  </si>
  <si>
    <t>4)</t>
  </si>
  <si>
    <t>Oferta</t>
  </si>
  <si>
    <t>Procura</t>
  </si>
  <si>
    <t>Provisões</t>
  </si>
  <si>
    <r>
      <t>Serviço de conversação (</t>
    </r>
    <r>
      <rPr>
        <i/>
        <sz val="10"/>
        <color theme="1"/>
        <rFont val="Segoe UI"/>
        <family val="2"/>
      </rPr>
      <t>chat</t>
    </r>
    <r>
      <rPr>
        <sz val="10"/>
        <color theme="1"/>
        <rFont val="Segoe UI"/>
        <family val="2"/>
      </rPr>
      <t>)</t>
    </r>
  </si>
  <si>
    <t>Mandato (início e fim)</t>
  </si>
  <si>
    <t>10^3 LKm</t>
  </si>
  <si>
    <t>Unidades</t>
  </si>
  <si>
    <t>Informação relativa a passageiros com mobilidade reduzida</t>
  </si>
  <si>
    <t>6)</t>
  </si>
  <si>
    <t>Informação relativa às entidades de Resolução Alternativa de Litígios (RAL)</t>
  </si>
  <si>
    <t>-</t>
  </si>
  <si>
    <t>Outros rendimentos e ganhos</t>
  </si>
  <si>
    <t>Outros gastos e perdas</t>
  </si>
  <si>
    <t xml:space="preserve">Subsídios à exploração </t>
  </si>
  <si>
    <t xml:space="preserve">Ganhos/perdas imputados de subsidiárias, associadas e empreendimentos conjuntos </t>
  </si>
  <si>
    <t xml:space="preserve">Variação nos inventários da produção </t>
  </si>
  <si>
    <t xml:space="preserve">Trabalhos para a própria entidade </t>
  </si>
  <si>
    <t xml:space="preserve">Custo das mercadorias vendidas e das matérias consumidas </t>
  </si>
  <si>
    <t xml:space="preserve">Fornecimentos e serviços externos </t>
  </si>
  <si>
    <t xml:space="preserve">Gastos com o pessoal </t>
  </si>
  <si>
    <t>Imparidade de inventários (perdas/reversões)</t>
  </si>
  <si>
    <t>Imparidade de dívidas a receber (perdas/reversões)</t>
  </si>
  <si>
    <t xml:space="preserve">Provisões (aumentos/reduções) </t>
  </si>
  <si>
    <t xml:space="preserve">Imparidade de investimentos não depreciáveis/amortizáveis (perdas/reversões) </t>
  </si>
  <si>
    <t xml:space="preserve">Aumentos/reduções de justo valor </t>
  </si>
  <si>
    <t xml:space="preserve">Resultado antes de depreciações, gastos de financiamento e impostos </t>
  </si>
  <si>
    <t xml:space="preserve">Gastos/reversões de depreciação e de amortização </t>
  </si>
  <si>
    <t xml:space="preserve">Imparidade de investimentos depreciáveis/amortizáveis (perdas/reversões) </t>
  </si>
  <si>
    <t>Resultado operacional (antes de gastos de financiamento e impostos)</t>
  </si>
  <si>
    <t xml:space="preserve">Juros e rendimentos similares obtidos </t>
  </si>
  <si>
    <t xml:space="preserve">Juros e gastos similares suportados </t>
  </si>
  <si>
    <t xml:space="preserve">Resultado antes de impostos </t>
  </si>
  <si>
    <t xml:space="preserve">Imposto sobre o rendimento do período </t>
  </si>
  <si>
    <t>Resultado líquido do período</t>
  </si>
  <si>
    <t>(1) Não inclui valores de Imparidades, Provisões, Justo Valor e outras operações não relacionadas com a atividade principal da Empresa.</t>
  </si>
  <si>
    <t>Ativos intangíveis</t>
  </si>
  <si>
    <t>Ativos fixos tangíveis</t>
  </si>
  <si>
    <t>Propriedades de investimento</t>
  </si>
  <si>
    <t>Participações financeiras - método da equivalência patrimonial</t>
  </si>
  <si>
    <t>Outros créditos a receber</t>
  </si>
  <si>
    <t>Derivados</t>
  </si>
  <si>
    <t>Outros ativos financeiros</t>
  </si>
  <si>
    <t>Ativos por impostos diferidos</t>
  </si>
  <si>
    <t>Total do ativo não corrente</t>
  </si>
  <si>
    <t>Inventários</t>
  </si>
  <si>
    <t>Clientes</t>
  </si>
  <si>
    <t>Adiantamento a fornecedores</t>
  </si>
  <si>
    <t>Estado e outros entes públicos</t>
  </si>
  <si>
    <t>Diferimentos</t>
  </si>
  <si>
    <t>Ativos não correntes detidos para venda</t>
  </si>
  <si>
    <t>Caixa e depósitos bancários</t>
  </si>
  <si>
    <t>Total do ativo corrente</t>
  </si>
  <si>
    <t>Capital subscrito</t>
  </si>
  <si>
    <t>Outros instrumentos de capital próprio</t>
  </si>
  <si>
    <t>Reserva legais</t>
  </si>
  <si>
    <t>Outras reservas</t>
  </si>
  <si>
    <t>Ajustamentos em instrumentos financeiros derivados</t>
  </si>
  <si>
    <t>Resultados transitados</t>
  </si>
  <si>
    <t>Subsídios ao investimento</t>
  </si>
  <si>
    <t>Ajustamentos/Outras variações no capital próprio</t>
  </si>
  <si>
    <t>Total do capital próprio</t>
  </si>
  <si>
    <t>Responsabilidades por benefícios pós-emprego</t>
  </si>
  <si>
    <t>Accionistas</t>
  </si>
  <si>
    <t>Total do passivo não corrente</t>
  </si>
  <si>
    <t>Fornecedores</t>
  </si>
  <si>
    <t>Adiantamento de clientes</t>
  </si>
  <si>
    <t>Outros passivos financeiros</t>
  </si>
  <si>
    <t>Total do passivo corrente</t>
  </si>
  <si>
    <t>Total do passivo</t>
  </si>
  <si>
    <t>Total do capital próprio e do passivo</t>
  </si>
  <si>
    <t>Ativo</t>
  </si>
  <si>
    <t>Var.18/17</t>
  </si>
  <si>
    <t>Participações financeiras - outros métodos</t>
  </si>
  <si>
    <t>Acionistas/sócios</t>
  </si>
  <si>
    <t>Ativos não correntes detidos para negociação</t>
  </si>
  <si>
    <t>Capital Próprio</t>
  </si>
  <si>
    <t>Ajustamentos em ativos financeiros</t>
  </si>
  <si>
    <t>Passivo</t>
  </si>
  <si>
    <t>Passivo não corrente</t>
  </si>
  <si>
    <t>Outras contas a pagar</t>
  </si>
  <si>
    <t>Accionistas/sócios</t>
  </si>
  <si>
    <r>
      <t>EBITDA</t>
    </r>
    <r>
      <rPr>
        <b/>
        <vertAlign val="superscript"/>
        <sz val="10"/>
        <color indexed="8"/>
        <rFont val="Segoe UI"/>
        <family val="2"/>
      </rPr>
      <t xml:space="preserve"> (1)</t>
    </r>
  </si>
  <si>
    <t>Demonstração dos Resultados</t>
  </si>
  <si>
    <t>Digitalização</t>
  </si>
  <si>
    <t>Cláusulas contratuais gerais</t>
  </si>
  <si>
    <t>Presença na Internet</t>
  </si>
  <si>
    <t>Informação/serviços disponibilizados na internet</t>
  </si>
  <si>
    <t>Preencher com "X" onde aplicável.</t>
  </si>
  <si>
    <r>
      <t xml:space="preserve">Outros </t>
    </r>
    <r>
      <rPr>
        <i/>
        <sz val="10"/>
        <rFont val="Segoe UI"/>
        <family val="2"/>
      </rPr>
      <t>sites</t>
    </r>
  </si>
  <si>
    <r>
      <t xml:space="preserve">Outras </t>
    </r>
    <r>
      <rPr>
        <i/>
        <sz val="10"/>
        <rFont val="Segoe UI"/>
        <family val="2"/>
      </rPr>
      <t>apps</t>
    </r>
  </si>
  <si>
    <r>
      <t xml:space="preserve">Nome da </t>
    </r>
    <r>
      <rPr>
        <i/>
        <sz val="10"/>
        <color theme="1"/>
        <rFont val="Segoe UI"/>
        <family val="2"/>
      </rPr>
      <t>App</t>
    </r>
    <r>
      <rPr>
        <sz val="10"/>
        <color theme="1"/>
        <rFont val="Segoe UI"/>
        <family val="2"/>
      </rPr>
      <t xml:space="preserve"> da empresa</t>
    </r>
  </si>
  <si>
    <r>
      <t xml:space="preserve">Outras </t>
    </r>
    <r>
      <rPr>
        <i/>
        <sz val="10"/>
        <color theme="1"/>
        <rFont val="Segoe UI"/>
        <family val="2"/>
      </rPr>
      <t>Apps</t>
    </r>
    <r>
      <rPr>
        <sz val="10"/>
        <color theme="1"/>
        <rFont val="Segoe UI"/>
        <family val="2"/>
      </rPr>
      <t xml:space="preserve"> com informação relevante</t>
    </r>
  </si>
  <si>
    <r>
      <t xml:space="preserve">Endereço do </t>
    </r>
    <r>
      <rPr>
        <i/>
        <sz val="10"/>
        <rFont val="Segoe UI"/>
        <family val="2"/>
      </rPr>
      <t>website</t>
    </r>
    <r>
      <rPr>
        <sz val="10"/>
        <rFont val="Segoe UI"/>
        <family val="2"/>
      </rPr>
      <t xml:space="preserve"> da empresa</t>
    </r>
  </si>
  <si>
    <r>
      <t xml:space="preserve">Outro(s) </t>
    </r>
    <r>
      <rPr>
        <i/>
        <sz val="10"/>
        <rFont val="Segoe UI"/>
        <family val="2"/>
      </rPr>
      <t>website(s)</t>
    </r>
    <r>
      <rPr>
        <sz val="10"/>
        <rFont val="Segoe UI"/>
        <family val="2"/>
      </rPr>
      <t xml:space="preserve"> com informação relevante</t>
    </r>
  </si>
  <si>
    <r>
      <t xml:space="preserve">Presença em </t>
    </r>
    <r>
      <rPr>
        <b/>
        <i/>
        <sz val="11"/>
        <rFont val="Segoe UI"/>
        <family val="2"/>
      </rPr>
      <t>Apps</t>
    </r>
    <r>
      <rPr>
        <b/>
        <sz val="11"/>
        <rFont val="Segoe UI"/>
        <family val="2"/>
      </rPr>
      <t xml:space="preserve"> para dispositivos móveis eletrónicos</t>
    </r>
  </si>
  <si>
    <r>
      <t xml:space="preserve">Informação/serviços disponibilizados na </t>
    </r>
    <r>
      <rPr>
        <i/>
        <sz val="10"/>
        <rFont val="Segoe UI"/>
        <family val="2"/>
      </rPr>
      <t>App</t>
    </r>
  </si>
  <si>
    <t>Rendimentos de atividades complementares</t>
  </si>
  <si>
    <t>Vendas e serviços prestados</t>
  </si>
  <si>
    <t>Ativo não corrente</t>
  </si>
  <si>
    <t>Ativo corrente</t>
  </si>
  <si>
    <t>Total do ativo</t>
  </si>
  <si>
    <t>Ligação ao Livro de Reclamações Eletrónico</t>
  </si>
  <si>
    <t>1.1.5</t>
  </si>
  <si>
    <t>Já está registada no Livro de Reclamações Eletrónico? (S/N)</t>
  </si>
  <si>
    <t>Presidente</t>
  </si>
  <si>
    <t>Vogal</t>
  </si>
  <si>
    <t>Total Rendimentos Operacionais</t>
  </si>
  <si>
    <t>Total Resultados Operacionais</t>
  </si>
  <si>
    <t>Total Gastos Operacionais (inclui amortizações)</t>
  </si>
  <si>
    <t>Var.19/18</t>
  </si>
  <si>
    <t>Títulos de transporte vendidos</t>
  </si>
  <si>
    <t>10^3</t>
  </si>
  <si>
    <t>Outros rendimentos e ganhos operacionais</t>
  </si>
  <si>
    <t>Todas as questões são de preenchimento obrigatório, quando aplicável. Quando necessário deverão adicionar-se linhas - essas situações são indicadas com o símbolo "(…)".</t>
  </si>
  <si>
    <t>FSE</t>
  </si>
  <si>
    <t>Amortizações e depreciações</t>
  </si>
  <si>
    <t>Gastos financeiros</t>
  </si>
  <si>
    <t>Nº total de trabalhadores</t>
  </si>
  <si>
    <t>NIF da AT</t>
  </si>
  <si>
    <t>Designação do contrato/acordo</t>
  </si>
  <si>
    <t>Envio de cópia digitalizada do referido contrato/acordo, respetivos anexos e documentos integrantes.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</si>
  <si>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</si>
  <si>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</si>
  <si>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</si>
  <si>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</si>
  <si>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</si>
  <si>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</si>
  <si>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</si>
  <si>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</si>
  <si>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</si>
  <si>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</si>
  <si>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</si>
  <si>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SIM</t>
  </si>
  <si>
    <t>NÃO</t>
  </si>
  <si>
    <t>Inicio</t>
  </si>
  <si>
    <t>Fim</t>
  </si>
  <si>
    <t>Transporte escolar</t>
  </si>
  <si>
    <t>Transporte Escolar</t>
  </si>
  <si>
    <t>Designação da Entidade adjudicatária- Autoridade de Transportes (AT)</t>
  </si>
  <si>
    <t>NIF da entidade adjudicatária</t>
  </si>
  <si>
    <r>
      <t>Identificação/designação dos serviços/linhas (</t>
    </r>
    <r>
      <rPr>
        <b/>
        <sz val="10"/>
        <color theme="1"/>
        <rFont val="Segoe UI"/>
        <family val="2"/>
      </rPr>
      <t>de acordo com SIGGESC</t>
    </r>
    <r>
      <rPr>
        <sz val="10"/>
        <color theme="1"/>
        <rFont val="Segoe UI"/>
        <family val="2"/>
      </rPr>
      <t>)</t>
    </r>
  </si>
  <si>
    <r>
      <t>Identificação/designação dos serviços (</t>
    </r>
    <r>
      <rPr>
        <b/>
        <sz val="10"/>
        <color theme="1"/>
        <rFont val="Segoe UI"/>
        <family val="2"/>
      </rPr>
      <t>Origem -Destino</t>
    </r>
    <r>
      <rPr>
        <sz val="10"/>
        <color theme="1"/>
        <rFont val="Segoe UI"/>
        <family val="2"/>
      </rPr>
      <t>)</t>
    </r>
  </si>
  <si>
    <t>Modalidade de Recebimentos (ex: mensal)</t>
  </si>
  <si>
    <t>1.5.1</t>
  </si>
  <si>
    <t>1.5.1.1</t>
  </si>
  <si>
    <t>1.5.1.2</t>
  </si>
  <si>
    <t>1.5.1.3</t>
  </si>
  <si>
    <t>1.5.2</t>
  </si>
  <si>
    <t>1.5.2.1</t>
  </si>
  <si>
    <t>1.5.2.2</t>
  </si>
  <si>
    <t>1.5.2.3</t>
  </si>
  <si>
    <t>Designação da Entidade adjudicatária -Autoridade de Transportes (AT)</t>
  </si>
  <si>
    <t>Var. Jan 20/19</t>
  </si>
  <si>
    <t>Var. Fev 20/19</t>
  </si>
  <si>
    <t>Var. Mar 20/19</t>
  </si>
  <si>
    <t>Var. Abr 20/19</t>
  </si>
  <si>
    <t>Var. Mai 20/19</t>
  </si>
  <si>
    <t>Var. Jun 20/19</t>
  </si>
  <si>
    <t>10^3 VKm</t>
  </si>
  <si>
    <t>10^3 Km</t>
  </si>
  <si>
    <t>Serviços Municipais / Urbanos</t>
  </si>
  <si>
    <t>Serviços Intermunicipais</t>
  </si>
  <si>
    <t>Serviços Escolares - Circuitos especiais</t>
  </si>
  <si>
    <t>Serviços Transporte a pedido</t>
  </si>
  <si>
    <t>Total circulações realizadas</t>
  </si>
  <si>
    <t>Serviços Regionais/Inter-regionais</t>
  </si>
  <si>
    <t>Circulações realizadas</t>
  </si>
  <si>
    <t>Veículos quilómetro realizados</t>
  </si>
  <si>
    <t>Lugares quilómetro realizados</t>
  </si>
  <si>
    <t>Serviços municipais/urbanos</t>
  </si>
  <si>
    <t>Passageiros transportados - com título tipo Passe/assinatura</t>
  </si>
  <si>
    <t>Assinatura Linha Estudante</t>
  </si>
  <si>
    <t>Passe Estudante</t>
  </si>
  <si>
    <t>Assinatura Linha Normal</t>
  </si>
  <si>
    <t>Passe combinado</t>
  </si>
  <si>
    <t>Passe intermodal</t>
  </si>
  <si>
    <t>Navegante</t>
  </si>
  <si>
    <t>Passe Social+</t>
  </si>
  <si>
    <t>Passageiros transportados - com título simples (bihetes, etc)</t>
  </si>
  <si>
    <t>Simples e motorista</t>
  </si>
  <si>
    <t>Combinados</t>
  </si>
  <si>
    <t>Pré-comprados</t>
  </si>
  <si>
    <t>Passe intermodal/Andante</t>
  </si>
  <si>
    <t xml:space="preserve">Passageiros transportados </t>
  </si>
  <si>
    <t>1.6</t>
  </si>
  <si>
    <t>PART</t>
  </si>
  <si>
    <t>1.6.1</t>
  </si>
  <si>
    <t>Data de inicio do PART em 2019</t>
  </si>
  <si>
    <t>Existe Regulamento /Procedimento da Autoridade de Transportes</t>
  </si>
  <si>
    <t>Envio de cópia digitalizada do referido regulamento /procedimento</t>
  </si>
  <si>
    <t>1.6.2</t>
  </si>
  <si>
    <t>1.6.3</t>
  </si>
  <si>
    <t>PART (Programa de Apoio à Redução Tarifária)</t>
  </si>
  <si>
    <t>Sim (x)</t>
  </si>
  <si>
    <t>Não (x)</t>
  </si>
  <si>
    <t>Total de títulos de transporte vendidos</t>
  </si>
  <si>
    <t>Título tipo Passe/assinatura</t>
  </si>
  <si>
    <t>Títulos simples (bihetes, etc)</t>
  </si>
  <si>
    <t>Total de receita tarifária (s/IVA)</t>
  </si>
  <si>
    <t>Receita de títulos tipo Passe /assinatura</t>
  </si>
  <si>
    <t>Compensações Tarifárias (s/IVA)</t>
  </si>
  <si>
    <t>Social +</t>
  </si>
  <si>
    <t>Intermodal</t>
  </si>
  <si>
    <t>…......</t>
  </si>
  <si>
    <t>Receita de títulos simples (bilhetes, etc)</t>
  </si>
  <si>
    <t>Escalão quilométrico (0 km a 5km)</t>
  </si>
  <si>
    <t>Escalão quilométrico (5 km a 25km)</t>
  </si>
  <si>
    <t>Escalão quilométrico (maior que 25km)</t>
  </si>
  <si>
    <t>Total rendimentos serviços municipais/urbanos</t>
  </si>
  <si>
    <t>Total rendimentos serviços intermunicipais</t>
  </si>
  <si>
    <t>Total rendimentos serviços regionais/interregionais</t>
  </si>
  <si>
    <t>Total rendimentos serviços de transporte a pedido</t>
  </si>
  <si>
    <t>Total rendimentos serviços transporte escolar-circuitos especiais</t>
  </si>
  <si>
    <r>
      <t xml:space="preserve">Receita com suportes de títulos de transporte </t>
    </r>
    <r>
      <rPr>
        <sz val="8"/>
        <color theme="1"/>
        <rFont val="Segoe UI"/>
        <family val="2"/>
      </rPr>
      <t>(emissão de cartões passe e/ou de carregamento)</t>
    </r>
  </si>
  <si>
    <r>
      <rPr>
        <b/>
        <sz val="11"/>
        <rFont val="Segoe UI"/>
        <family val="2"/>
      </rPr>
      <t>Receitas tarifárias</t>
    </r>
    <r>
      <rPr>
        <sz val="11"/>
        <rFont val="Segoe UI"/>
        <family val="2"/>
      </rPr>
      <t xml:space="preserve"> dos serviços </t>
    </r>
    <r>
      <rPr>
        <b/>
        <sz val="11"/>
        <rFont val="Segoe UI"/>
        <family val="2"/>
      </rPr>
      <t>Municipais/Urbanos</t>
    </r>
    <r>
      <rPr>
        <sz val="11"/>
        <rFont val="Segoe UI"/>
        <family val="2"/>
      </rPr>
      <t xml:space="preserve"> de transporte de passageiros</t>
    </r>
  </si>
  <si>
    <r>
      <rPr>
        <b/>
        <sz val="11"/>
        <rFont val="Segoe UI"/>
        <family val="2"/>
      </rPr>
      <t>Receitas tarifárias</t>
    </r>
    <r>
      <rPr>
        <sz val="11"/>
        <rFont val="Segoe UI"/>
        <family val="2"/>
      </rPr>
      <t xml:space="preserve"> dos </t>
    </r>
    <r>
      <rPr>
        <b/>
        <sz val="11"/>
        <rFont val="Segoe UI"/>
        <family val="2"/>
      </rPr>
      <t>serviços intermunicipais</t>
    </r>
    <r>
      <rPr>
        <sz val="11"/>
        <rFont val="Segoe UI"/>
        <family val="2"/>
      </rPr>
      <t xml:space="preserve"> de transporte de passageiros</t>
    </r>
  </si>
  <si>
    <r>
      <rPr>
        <b/>
        <sz val="11"/>
        <rFont val="Segoe UI"/>
        <family val="2"/>
      </rPr>
      <t>Receitas tarifárias</t>
    </r>
    <r>
      <rPr>
        <sz val="11"/>
        <rFont val="Segoe UI"/>
        <family val="2"/>
      </rPr>
      <t xml:space="preserve"> do serviços </t>
    </r>
    <r>
      <rPr>
        <b/>
        <sz val="11"/>
        <rFont val="Segoe UI"/>
        <family val="2"/>
      </rPr>
      <t>Regionais/Inter-Regionais</t>
    </r>
    <r>
      <rPr>
        <sz val="11"/>
        <rFont val="Segoe UI"/>
        <family val="2"/>
      </rPr>
      <t xml:space="preserve"> de transporte de passageiros</t>
    </r>
  </si>
  <si>
    <r>
      <rPr>
        <b/>
        <sz val="11"/>
        <color theme="1"/>
        <rFont val="Segoe UI"/>
        <family val="2"/>
      </rPr>
      <t>Receitas tarifárias</t>
    </r>
    <r>
      <rPr>
        <sz val="11"/>
        <color theme="1"/>
        <rFont val="Segoe UI"/>
        <family val="2"/>
      </rPr>
      <t xml:space="preserve"> dos serviços de </t>
    </r>
    <r>
      <rPr>
        <b/>
        <sz val="11"/>
        <color theme="1"/>
        <rFont val="Segoe UI"/>
        <family val="2"/>
      </rPr>
      <t>Tranporte a Pedido</t>
    </r>
  </si>
  <si>
    <r>
      <rPr>
        <b/>
        <sz val="11"/>
        <rFont val="Segoe UI"/>
        <family val="2"/>
      </rPr>
      <t>Receitas tarifárias</t>
    </r>
    <r>
      <rPr>
        <sz val="11"/>
        <rFont val="Segoe UI"/>
        <family val="2"/>
      </rPr>
      <t xml:space="preserve"> dos serviços </t>
    </r>
    <r>
      <rPr>
        <b/>
        <sz val="11"/>
        <rFont val="Segoe UI"/>
        <family val="2"/>
      </rPr>
      <t>Escolares - Circuitos Especiais</t>
    </r>
  </si>
  <si>
    <t>Contrato de serviço público /prestação de serviços/protocolo/acordo</t>
  </si>
  <si>
    <t>Imparidades/ Provisões</t>
  </si>
  <si>
    <r>
      <rPr>
        <b/>
        <sz val="11"/>
        <rFont val="Segoe UI"/>
        <family val="2"/>
      </rPr>
      <t>Total de Gastos</t>
    </r>
    <r>
      <rPr>
        <sz val="11"/>
        <rFont val="Segoe UI"/>
        <family val="2"/>
      </rPr>
      <t xml:space="preserve"> nos serviços </t>
    </r>
    <r>
      <rPr>
        <b/>
        <sz val="11"/>
        <rFont val="Segoe UI"/>
        <family val="2"/>
      </rPr>
      <t>de Transporte Escolar - Circuitos Especiais</t>
    </r>
  </si>
  <si>
    <r>
      <rPr>
        <b/>
        <sz val="11"/>
        <rFont val="Segoe UI"/>
        <family val="2"/>
      </rPr>
      <t>Total de Gastos</t>
    </r>
    <r>
      <rPr>
        <sz val="11"/>
        <rFont val="Segoe UI"/>
        <family val="2"/>
      </rPr>
      <t xml:space="preserve"> nos serviços </t>
    </r>
    <r>
      <rPr>
        <b/>
        <sz val="11"/>
        <rFont val="Segoe UI"/>
        <family val="2"/>
      </rPr>
      <t>de Transporte a Pedido</t>
    </r>
  </si>
  <si>
    <r>
      <rPr>
        <b/>
        <sz val="11"/>
        <rFont val="Segoe UI"/>
        <family val="2"/>
      </rPr>
      <t>Total de Gastos</t>
    </r>
    <r>
      <rPr>
        <sz val="11"/>
        <rFont val="Segoe UI"/>
        <family val="2"/>
      </rPr>
      <t xml:space="preserve"> nos serviços </t>
    </r>
    <r>
      <rPr>
        <b/>
        <sz val="11"/>
        <rFont val="Segoe UI"/>
        <family val="2"/>
      </rPr>
      <t xml:space="preserve">Regionais/Inter-Regionais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</si>
  <si>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Total de Gastos</t>
    </r>
    <r>
      <rPr>
        <sz val="11"/>
        <rFont val="Segoe UI"/>
        <family val="2"/>
      </rPr>
      <t xml:space="preserve"> nos serviços </t>
    </r>
    <r>
      <rPr>
        <b/>
        <sz val="11"/>
        <rFont val="Segoe UI"/>
        <family val="2"/>
      </rPr>
      <t xml:space="preserve">Intermunicipais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</si>
  <si>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Total de Gastos</t>
    </r>
    <r>
      <rPr>
        <sz val="11"/>
        <rFont val="Segoe UI"/>
        <family val="2"/>
      </rPr>
      <t xml:space="preserve"> nos serviços </t>
    </r>
    <r>
      <rPr>
        <b/>
        <sz val="11"/>
        <rFont val="Segoe UI"/>
        <family val="2"/>
      </rPr>
      <t xml:space="preserve">Municipais/Urbanos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</si>
  <si>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Trabalhadores</t>
    </r>
    <r>
      <rPr>
        <sz val="11"/>
        <rFont val="Segoe UI"/>
        <family val="2"/>
      </rPr>
      <t xml:space="preserve"> afetos aos serviços </t>
    </r>
    <r>
      <rPr>
        <b/>
        <sz val="11"/>
        <rFont val="Segoe UI"/>
        <family val="2"/>
      </rPr>
      <t xml:space="preserve">Municipais/Urbanos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</si>
  <si>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Trabalhadores</t>
    </r>
    <r>
      <rPr>
        <sz val="11"/>
        <rFont val="Segoe UI"/>
        <family val="2"/>
      </rPr>
      <t xml:space="preserve"> afetos aos serviços </t>
    </r>
    <r>
      <rPr>
        <b/>
        <sz val="11"/>
        <rFont val="Segoe UI"/>
        <family val="2"/>
      </rPr>
      <t xml:space="preserve">Intermunicipais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</si>
  <si>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Trabalhadores</t>
    </r>
    <r>
      <rPr>
        <sz val="11"/>
        <rFont val="Segoe UI"/>
        <family val="2"/>
      </rPr>
      <t xml:space="preserve"> afetos aos serviços </t>
    </r>
    <r>
      <rPr>
        <b/>
        <sz val="11"/>
        <rFont val="Segoe UI"/>
        <family val="2"/>
      </rPr>
      <t xml:space="preserve">Regionais/Inter-regionais </t>
    </r>
    <r>
      <rPr>
        <sz val="11"/>
        <rFont val="Segoe UI"/>
        <family val="2"/>
      </rPr>
      <t>de transporte de passageiros</t>
    </r>
  </si>
  <si>
    <r>
      <rPr>
        <b/>
        <sz val="11"/>
        <rFont val="Segoe UI"/>
        <family val="2"/>
      </rPr>
      <t>Trabalhadores</t>
    </r>
    <r>
      <rPr>
        <sz val="11"/>
        <rFont val="Segoe UI"/>
        <family val="2"/>
      </rPr>
      <t xml:space="preserve"> afetos aos serviços </t>
    </r>
    <r>
      <rPr>
        <b/>
        <sz val="11"/>
        <rFont val="Segoe UI"/>
        <family val="2"/>
      </rPr>
      <t>de Transporte a pedido</t>
    </r>
  </si>
  <si>
    <r>
      <rPr>
        <b/>
        <sz val="11"/>
        <rFont val="Segoe UI"/>
        <family val="2"/>
      </rPr>
      <t>Trabalhadores</t>
    </r>
    <r>
      <rPr>
        <sz val="11"/>
        <rFont val="Segoe UI"/>
        <family val="2"/>
      </rPr>
      <t xml:space="preserve"> afetos aos serviços </t>
    </r>
    <r>
      <rPr>
        <b/>
        <sz val="11"/>
        <rFont val="Segoe UI"/>
        <family val="2"/>
      </rPr>
      <t>de Transporte Escolar-Circuitos Especiais</t>
    </r>
  </si>
  <si>
    <t>…..</t>
  </si>
  <si>
    <t>PROTransP</t>
  </si>
  <si>
    <t>3.a. Demonstração dos Resultados</t>
  </si>
  <si>
    <t>3.b. Balanço</t>
  </si>
  <si>
    <t>Serviço Público Regular/Flexível</t>
  </si>
  <si>
    <t>Serviço público regular/flexível</t>
  </si>
  <si>
    <t>1.7</t>
  </si>
  <si>
    <t>PROTransP (Programa de Apoio à Densificação e Reforço da Oferta de Transporte Público)</t>
  </si>
  <si>
    <t>Data de inicio do PROTransP em 2020</t>
  </si>
  <si>
    <t>1.7.1</t>
  </si>
  <si>
    <t>1.7.2</t>
  </si>
  <si>
    <t>1.7.3</t>
  </si>
  <si>
    <t>1.7.4</t>
  </si>
  <si>
    <t>Indicadores Financeiros- Redimentos e Gastos operacionais</t>
  </si>
  <si>
    <t>Recursos Humanos</t>
  </si>
  <si>
    <t>3.a.1.</t>
  </si>
  <si>
    <t>3.a.2.</t>
  </si>
  <si>
    <t>3.b.1.</t>
  </si>
  <si>
    <t>3.b.2.</t>
  </si>
  <si>
    <t>3.b.3.</t>
  </si>
  <si>
    <r>
      <rPr>
        <b/>
        <sz val="10"/>
        <color theme="1"/>
        <rFont val="Segoe UI"/>
        <family val="2"/>
      </rPr>
      <t>Nota:</t>
    </r>
    <r>
      <rPr>
        <sz val="10"/>
        <color theme="1"/>
        <rFont val="Segoe UI"/>
        <family val="2"/>
      </rPr>
      <t xml:space="preserve"> Enviar em anexo os R&amp;C de 2017, 2018 e 2019</t>
    </r>
  </si>
  <si>
    <t>Recolha de informação para efeitos da avaliação prevista no Decreto-Lei n.º 14-C/2020, de 7 de abril.</t>
  </si>
  <si>
    <t xml:space="preserve">Os dados deverão ser coerentes com informação enviada para outras entidades oficiais, designadamente: Autoridades de Transporte (Municípios, Comunidades Intermunicipais, Áreas Metropolitanas); Fundo Ambiental; Instituto da Mobilidade e dos Transportes e o Instituto Nacional de Estatística (INE). </t>
  </si>
  <si>
    <t>7)</t>
  </si>
  <si>
    <t>8)</t>
  </si>
  <si>
    <r>
      <t xml:space="preserve">Nas informações solicitadas são válidos os conceitos e definições do Decreto-Lei n.º 14-C/2020, de 7 de abril. Deverão ser tidos em conta, igualmente, o  Despacho n.º 5545-B/2020, de 15 de maio, e a a Resolução do Conselho de Ministros n.º 36/2020, de 14 de maio.  Foram emitidas as seguintes orientações/informações:
</t>
    </r>
    <r>
      <rPr>
        <sz val="10"/>
        <color rgb="FFFF0000"/>
        <rFont val="Segoe UI"/>
        <family val="2"/>
      </rPr>
      <t xml:space="preserve">                                                    
</t>
    </r>
  </si>
  <si>
    <r>
      <rPr>
        <b/>
        <u/>
        <sz val="10"/>
        <color theme="10"/>
        <rFont val="Wingdings"/>
        <charset val="2"/>
      </rPr>
      <t>ü</t>
    </r>
    <r>
      <rPr>
        <b/>
        <u/>
        <sz val="10"/>
        <color theme="10"/>
        <rFont val="Segoe UI"/>
        <family val="2"/>
      </rPr>
      <t>Programa de Apoio à Densificação e Reforço da Oferta de Transporte Público - COVID-19 - http://www.amt-autoridade.pt/media/2514/apoio_reforco_oferta_transporte_publico_covid-19.pdf</t>
    </r>
  </si>
  <si>
    <r>
      <rPr>
        <b/>
        <u/>
        <sz val="10"/>
        <color theme="10"/>
        <rFont val="Wingdings"/>
        <charset val="2"/>
      </rPr>
      <t>ü</t>
    </r>
    <r>
      <rPr>
        <b/>
        <u/>
        <sz val="10"/>
        <color theme="10"/>
        <rFont val="Segoe UI"/>
        <family val="2"/>
      </rPr>
      <t xml:space="preserve">Compensações pela disponibilização dos passes Social +, 4_18@escola.tp, sub23@superior.tp - COVID-19 - http://www.amt-autoridade.pt/media/2501/compensacoes_passes.pdf </t>
    </r>
  </si>
  <si>
    <r>
      <rPr>
        <b/>
        <u/>
        <sz val="10"/>
        <color theme="10"/>
        <rFont val="Wingdings"/>
        <charset val="2"/>
      </rPr>
      <t>ü</t>
    </r>
    <r>
      <rPr>
        <b/>
        <u/>
        <sz val="10"/>
        <color theme="10"/>
        <rFont val="Segoe UI"/>
        <family val="2"/>
      </rPr>
      <t xml:space="preserve">Implementação de Serviços Mínimos de Transporte de Passageiros/Transporte Escolar - COVID-19 - http://www.amt-autoridade.pt/media/2492/covid-19_servicosminimostransportepassageiros.pdf </t>
    </r>
  </si>
  <si>
    <r>
      <rPr>
        <b/>
        <u/>
        <sz val="10"/>
        <color theme="10"/>
        <rFont val="Wingdings"/>
        <charset val="2"/>
      </rPr>
      <t>ü</t>
    </r>
    <r>
      <rPr>
        <b/>
        <u/>
        <sz val="10"/>
        <color theme="10"/>
        <rFont val="Segoe UI"/>
        <family val="2"/>
      </rPr>
      <t xml:space="preserve">Financiamento e Compensações aos Operadores de Transportes Essenciais, no Âmbito da Pandemia - Decreto-Lei N.º 14-C/2020, de 7 De Abril - COVID-19 - http://www.amt-autoridade.pt/media/2437/faq_compensacoestarifarias.pdf </t>
    </r>
  </si>
  <si>
    <t>xxxxxx</t>
  </si>
  <si>
    <t>Passe 4_18@escola.tp</t>
  </si>
  <si>
    <t>Passe sub23@superior.tp</t>
  </si>
  <si>
    <r>
      <t xml:space="preserve">Deve ser preenchido </t>
    </r>
    <r>
      <rPr>
        <b/>
        <sz val="10"/>
        <rFont val="Segoe UI"/>
        <family val="2"/>
      </rPr>
      <t xml:space="preserve">um ficheiro por cada Autoridade de Transporte </t>
    </r>
    <r>
      <rPr>
        <sz val="10"/>
        <rFont val="Segoe UI"/>
        <family val="2"/>
      </rPr>
      <t>(Municípios, Comunidades Intermunicipais, Áreas Metropolitanas), significando que irão existir tantos ficheiros por operador quantas as Autoridades de Transporte para as quais prestam serviços.</t>
    </r>
  </si>
  <si>
    <r>
      <t xml:space="preserve">A informação solicitada das demonstrações financeiras (demonstração de resultados (folha 3.a Dem_Res) e balanço ( folha 3.b Balanço) ) tem como objetivo proporcionar informação acerca da posição financeira, desempenho e alterações na posição financeira de uma empresa, que sejam úteis aos utilizadores, neste caso específico a um Regulador Económico Setorial, no desenvolvimento da sua ação de supervisão e fiscalização, para a tomada de decisões atribuídas por força da Lei e dos seus Estatutos. São informações complementares e importantes. Sempre que a empresa apresente mais que um ficheiro, poderá apresentar apenas estas informações preenchidas em apenas um deles, dando nota disso. 
</t>
    </r>
    <r>
      <rPr>
        <b/>
        <sz val="10"/>
        <color theme="1"/>
        <rFont val="Segoe UI"/>
        <family val="2"/>
      </rPr>
      <t>Anexar os R&amp;C de 2017, 2018 e 2019 em PDF.</t>
    </r>
  </si>
  <si>
    <r>
      <rPr>
        <b/>
        <sz val="11"/>
        <color theme="1"/>
        <rFont val="Calibri"/>
        <family val="2"/>
        <scheme val="minor"/>
      </rPr>
      <t>Organismo público</t>
    </r>
    <r>
      <rPr>
        <sz val="11"/>
        <color theme="1"/>
        <rFont val="Calibri"/>
        <family val="2"/>
        <scheme val="minor"/>
      </rPr>
      <t>: organismo da Administração Pública central (exs.: Direção-Geral dos Estabelecimentos Escolares, Direção-Geral do Tesouro e Finanças, Instituto da Mobilidade e dos Transportes, Secretaria-Geral do Ministério do Ambiente, etc…) ou da Administração Pública local (freguesias, municípios, comunidades intermunicipais e áreas metropolitanas)</t>
    </r>
  </si>
  <si>
    <r>
      <rPr>
        <b/>
        <sz val="11"/>
        <color theme="1"/>
        <rFont val="Calibri"/>
        <family val="2"/>
        <scheme val="minor"/>
      </rPr>
      <t>Transporte regular em ligeiros de passageiros</t>
    </r>
    <r>
      <rPr>
        <sz val="11"/>
        <color theme="1"/>
        <rFont val="Calibri"/>
        <family val="2"/>
        <scheme val="minor"/>
      </rPr>
      <t>: transporte regular de passageiros efetuado em veículos ligeiros.</t>
    </r>
  </si>
  <si>
    <r>
      <rPr>
        <b/>
        <sz val="11"/>
        <color theme="1"/>
        <rFont val="Calibri"/>
        <family val="2"/>
        <scheme val="minor"/>
      </rPr>
      <t>Transporte regular em pesados de passageiros</t>
    </r>
    <r>
      <rPr>
        <sz val="11"/>
        <color theme="1"/>
        <rFont val="Calibri"/>
        <family val="2"/>
        <scheme val="minor"/>
      </rPr>
      <t>: transporte regular de passageiros efetuado em veículos pesados.</t>
    </r>
  </si>
  <si>
    <r>
      <t xml:space="preserve">Compensações Tarifárias (s/IVA)  </t>
    </r>
    <r>
      <rPr>
        <vertAlign val="superscript"/>
        <sz val="10"/>
        <color rgb="FFFF0000"/>
        <rFont val="Segoe UI"/>
        <family val="2"/>
      </rPr>
      <t>(1)</t>
    </r>
  </si>
  <si>
    <r>
      <rPr>
        <b/>
        <sz val="11"/>
        <rFont val="Segoe UI"/>
        <family val="2"/>
      </rPr>
      <t>Outros rendimentos operacionais</t>
    </r>
    <r>
      <rPr>
        <sz val="11"/>
        <rFont val="Segoe UI"/>
        <family val="2"/>
      </rPr>
      <t xml:space="preserve"> dos </t>
    </r>
    <r>
      <rPr>
        <b/>
        <sz val="11"/>
        <rFont val="Segoe UI"/>
        <family val="2"/>
      </rPr>
      <t>serviços Municipais/Urbanos</t>
    </r>
    <r>
      <rPr>
        <sz val="11"/>
        <rFont val="Segoe UI"/>
        <family val="2"/>
      </rPr>
      <t xml:space="preserve"> de transporte de passageiros</t>
    </r>
    <r>
      <rPr>
        <vertAlign val="superscript"/>
        <sz val="11"/>
        <color rgb="FFFF0000"/>
        <rFont val="Segoe UI"/>
        <family val="2"/>
      </rPr>
      <t xml:space="preserve"> (1)</t>
    </r>
  </si>
  <si>
    <r>
      <rPr>
        <b/>
        <sz val="11"/>
        <rFont val="Segoe UI"/>
        <family val="2"/>
      </rPr>
      <t>Outros rendimentos operacionais</t>
    </r>
    <r>
      <rPr>
        <sz val="11"/>
        <rFont val="Segoe UI"/>
        <family val="2"/>
      </rPr>
      <t xml:space="preserve"> dos </t>
    </r>
    <r>
      <rPr>
        <b/>
        <sz val="11"/>
        <rFont val="Segoe UI"/>
        <family val="2"/>
      </rPr>
      <t>serviços Regionais/Inter-Regionais</t>
    </r>
    <r>
      <rPr>
        <sz val="11"/>
        <rFont val="Segoe UI"/>
        <family val="2"/>
      </rPr>
      <t xml:space="preserve"> de transporte de passageiros </t>
    </r>
    <r>
      <rPr>
        <b/>
        <vertAlign val="superscript"/>
        <sz val="11"/>
        <color rgb="FFFF0000"/>
        <rFont val="Segoe UI"/>
        <family val="2"/>
      </rPr>
      <t>(1)</t>
    </r>
  </si>
  <si>
    <r>
      <t xml:space="preserve">Receita tarifária (s/IVA)  </t>
    </r>
    <r>
      <rPr>
        <b/>
        <sz val="10"/>
        <color rgb="FFC00000"/>
        <rFont val="Segoe UI"/>
        <family val="2"/>
      </rPr>
      <t xml:space="preserve"> </t>
    </r>
    <r>
      <rPr>
        <b/>
        <vertAlign val="superscript"/>
        <sz val="14"/>
        <color rgb="FFC00000"/>
        <rFont val="Segoe UI"/>
        <family val="2"/>
      </rPr>
      <t>(2)</t>
    </r>
  </si>
  <si>
    <r>
      <rPr>
        <b/>
        <sz val="11"/>
        <rFont val="Segoe UI"/>
        <family val="2"/>
      </rPr>
      <t>Outros rendimentos operacionais</t>
    </r>
    <r>
      <rPr>
        <sz val="11"/>
        <rFont val="Segoe UI"/>
        <family val="2"/>
      </rPr>
      <t xml:space="preserve"> dos serviços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>de</t>
    </r>
    <r>
      <rPr>
        <b/>
        <sz val="11"/>
        <rFont val="Segoe UI"/>
        <family val="2"/>
      </rPr>
      <t xml:space="preserve"> Transporte a Pedido</t>
    </r>
    <r>
      <rPr>
        <sz val="11"/>
        <rFont val="Segoe UI"/>
        <family val="2"/>
      </rPr>
      <t xml:space="preserve"> </t>
    </r>
    <r>
      <rPr>
        <b/>
        <vertAlign val="superscript"/>
        <sz val="11"/>
        <color rgb="FFFF0000"/>
        <rFont val="Segoe UI"/>
        <family val="2"/>
      </rPr>
      <t>(1)</t>
    </r>
  </si>
  <si>
    <r>
      <t xml:space="preserve">Receita de títulos </t>
    </r>
    <r>
      <rPr>
        <sz val="8"/>
        <color theme="1"/>
        <rFont val="Segoe UI"/>
        <family val="2"/>
      </rPr>
      <t>(de acordo com contrato/acordo em vigor</t>
    </r>
    <r>
      <rPr>
        <sz val="10"/>
        <color theme="1"/>
        <rFont val="Segoe UI"/>
        <family val="2"/>
      </rPr>
      <t>)</t>
    </r>
    <r>
      <rPr>
        <vertAlign val="superscript"/>
        <sz val="14"/>
        <color rgb="FFC00000"/>
        <rFont val="Segoe UI"/>
        <family val="2"/>
      </rPr>
      <t xml:space="preserve"> (</t>
    </r>
    <r>
      <rPr>
        <b/>
        <vertAlign val="superscript"/>
        <sz val="14"/>
        <color rgb="FFC00000"/>
        <rFont val="Segoe UI"/>
        <family val="2"/>
      </rPr>
      <t>3</t>
    </r>
    <r>
      <rPr>
        <vertAlign val="superscript"/>
        <sz val="14"/>
        <color rgb="FFC00000"/>
        <rFont val="Segoe UI"/>
        <family val="2"/>
      </rPr>
      <t>)</t>
    </r>
  </si>
  <si>
    <r>
      <rPr>
        <b/>
        <sz val="11"/>
        <rFont val="Segoe UI"/>
        <family val="2"/>
      </rPr>
      <t>Outros rendimentos operacionais</t>
    </r>
    <r>
      <rPr>
        <sz val="11"/>
        <rFont val="Segoe UI"/>
        <family val="2"/>
      </rPr>
      <t xml:space="preserve"> dos serviços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 xml:space="preserve"> </t>
    </r>
    <r>
      <rPr>
        <b/>
        <sz val="11"/>
        <rFont val="Segoe UI"/>
        <family val="2"/>
      </rPr>
      <t>Escolares - Circuitos Especiais</t>
    </r>
    <r>
      <rPr>
        <sz val="11"/>
        <rFont val="Segoe UI"/>
        <family val="2"/>
      </rPr>
      <t xml:space="preserve"> </t>
    </r>
    <r>
      <rPr>
        <b/>
        <vertAlign val="superscript"/>
        <sz val="11"/>
        <color rgb="FFFF0000"/>
        <rFont val="Segoe UI"/>
        <family val="2"/>
      </rPr>
      <t>(1)</t>
    </r>
  </si>
  <si>
    <t>Notas:</t>
  </si>
  <si>
    <r>
      <rPr>
        <b/>
        <sz val="11"/>
        <color theme="1"/>
        <rFont val="Calibri"/>
        <family val="2"/>
        <scheme val="minor"/>
      </rPr>
      <t>Subsídios à exploração</t>
    </r>
    <r>
      <rPr>
        <sz val="11"/>
        <color theme="1"/>
        <rFont val="Calibri"/>
        <family val="2"/>
        <scheme val="minor"/>
      </rPr>
      <t>: verbas concedidas à empresa com a finalidade de reduzir custos ou aumentar proveitos</t>
    </r>
  </si>
  <si>
    <r>
      <rPr>
        <b/>
        <sz val="11"/>
        <color theme="1"/>
        <rFont val="Calibri"/>
        <family val="2"/>
        <scheme val="minor"/>
      </rPr>
      <t>Prestação de serviços</t>
    </r>
    <r>
      <rPr>
        <sz val="11"/>
        <color theme="1"/>
        <rFont val="Calibri"/>
        <family val="2"/>
        <scheme val="minor"/>
      </rPr>
      <t>: verbas recebidas do organismo público a título de prestação de serviços de transporte. Nesta categoria não devem ser incluídos os montantes pagos a título de circuitos especiais no âmbito do transporte escolar. Deve ser indicado, em todos os recebimentos incluídos nesta categoria, a que corresponde a respetiva prestação de serviços.</t>
    </r>
  </si>
  <si>
    <r>
      <rPr>
        <b/>
        <sz val="11"/>
        <color theme="1"/>
        <rFont val="Calibri"/>
        <family val="2"/>
        <scheme val="minor"/>
      </rPr>
      <t>Transporte flexível</t>
    </r>
    <r>
      <rPr>
        <sz val="11"/>
        <color theme="1"/>
        <rFont val="Calibri"/>
        <family val="2"/>
        <scheme val="minor"/>
      </rPr>
      <t>: verba recebida do organismo público pela realização de serviço de transporte de passageiros flexível, i.e., serviço de transporte de passageiros explorado de forma adaptada às necessidades dos utilizadores, permitindo a flexibilidade de, pelo menos, uma das seguintes dimensões da prestação do serviço: itinerários, horários, paragens e tipologia de veículo.</t>
    </r>
  </si>
  <si>
    <r>
      <rPr>
        <b/>
        <sz val="11"/>
        <color theme="1"/>
        <rFont val="Calibri"/>
        <family val="2"/>
        <scheme val="minor"/>
      </rPr>
      <t>Passes escolares</t>
    </r>
    <r>
      <rPr>
        <sz val="11"/>
        <color theme="1"/>
        <rFont val="Calibri"/>
        <family val="2"/>
        <scheme val="minor"/>
      </rPr>
      <t>: passes escolares financiados por um organismo público.</t>
    </r>
  </si>
  <si>
    <r>
      <rPr>
        <b/>
        <sz val="11"/>
        <color theme="1"/>
        <rFont val="Calibri"/>
        <family val="2"/>
        <scheme val="minor"/>
      </rPr>
      <t>Compensações tarifárias</t>
    </r>
    <r>
      <rPr>
        <sz val="11"/>
        <color theme="1"/>
        <rFont val="Calibri"/>
        <family val="2"/>
        <scheme val="minor"/>
      </rPr>
      <t>: verba recebida do organismo público com o objetivo de compensar o operador pela perda de receita associada à determinação de uma tarifa máxima.</t>
    </r>
  </si>
  <si>
    <r>
      <rPr>
        <b/>
        <sz val="11"/>
        <color theme="1"/>
        <rFont val="Calibri"/>
        <family val="2"/>
        <scheme val="minor"/>
      </rPr>
      <t>Indemnizações compensatórias</t>
    </r>
    <r>
      <rPr>
        <sz val="11"/>
        <color theme="1"/>
        <rFont val="Calibri"/>
        <family val="2"/>
        <scheme val="minor"/>
      </rPr>
      <t xml:space="preserve">:verba recebida do organismo público referente ao cumprimento, por parte do operador, de obrigações de serviço público estabelecidas (ou não) através de contrato ou outro ato administrativo, regulamentar ou legal. </t>
    </r>
  </si>
  <si>
    <r>
      <rPr>
        <b/>
        <sz val="11"/>
        <color theme="1"/>
        <rFont val="Calibri"/>
        <family val="2"/>
        <scheme val="minor"/>
      </rPr>
      <t>Contrato de serviço público</t>
    </r>
    <r>
      <rPr>
        <sz val="11"/>
        <color theme="1"/>
        <rFont val="Calibri"/>
        <family val="2"/>
        <scheme val="minor"/>
      </rPr>
      <t>: verba recebida do organismo público no âmbito de um contrato através do qual o organismo público contrata o operador para o fornecimento do serviço de transporte e que pode ter a forma de um contrato, acordo, protocolo, etc… e pode ou não ter forma escrita. Inclui ainda qualquer decisão administrativa (deliberações) ou regulamentos e instrumentos legais.</t>
    </r>
  </si>
  <si>
    <r>
      <rPr>
        <b/>
        <sz val="11"/>
        <color theme="1"/>
        <rFont val="Calibri"/>
        <family val="2"/>
        <scheme val="minor"/>
      </rPr>
      <t>Transporte escolar</t>
    </r>
    <r>
      <rPr>
        <sz val="11"/>
        <color theme="1"/>
        <rFont val="Calibri"/>
        <family val="2"/>
        <scheme val="minor"/>
      </rPr>
      <t>: transporte regular de crianças, de/ e para a escola. Não inclui transporte para atividades extracurriculares, ATL, natação, visitas de estudo, participação em eventos, etc…</t>
    </r>
  </si>
  <si>
    <t>4. Definições</t>
  </si>
  <si>
    <t>Serviços Transporte a Pedido</t>
  </si>
  <si>
    <t>….....</t>
  </si>
  <si>
    <t>Carteira de módulos (10 bilhetes)</t>
  </si>
  <si>
    <t xml:space="preserve">Passageiros transportados - com título simples </t>
  </si>
  <si>
    <t>Passageiros transportados - com carteira módulos (10 bilhetes)</t>
  </si>
  <si>
    <t>Passes escolares</t>
  </si>
  <si>
    <r>
      <t xml:space="preserve">Receita com suportes de títulos de transporte </t>
    </r>
    <r>
      <rPr>
        <sz val="8"/>
        <color theme="1"/>
        <rFont val="Segoe UI"/>
        <family val="2"/>
      </rPr>
      <t>(emissão de cartões  de carregamento)</t>
    </r>
  </si>
  <si>
    <t>Receita de títulos simples (bihetes, etc)</t>
  </si>
  <si>
    <t>Receita de Carteira de títulos (10 bilhetes)</t>
  </si>
  <si>
    <t>Compensações Tarifárias de títulos simples (s/IVA)</t>
  </si>
  <si>
    <t>Compensações Tarifárias de carteira de títulos(s/IVA)</t>
  </si>
  <si>
    <t>Compensações tarifárias</t>
  </si>
  <si>
    <t>Quilómetros realizados</t>
  </si>
  <si>
    <t>Quilómetros realizados em vazio</t>
  </si>
  <si>
    <r>
      <t xml:space="preserve">Nota (1) :  </t>
    </r>
    <r>
      <rPr>
        <sz val="8"/>
        <rFont val="Segoe UI"/>
        <family val="2"/>
      </rPr>
      <t>Deve ser  indicado no campo de "observações" qual o organismo público que paga as compensações/indeminizações/subsidios à exploração….,  se diferente da Autoridade de Transporte</t>
    </r>
  </si>
  <si>
    <r>
      <t xml:space="preserve">Nota (2) : </t>
    </r>
    <r>
      <rPr>
        <sz val="8"/>
        <rFont val="Segoe UI"/>
        <family val="2"/>
      </rPr>
      <t>Foram inscritos alguns escalões kilométricos a título de exemplo, caso existam outros diferentes ou adicionias ajustar em conformidade</t>
    </r>
  </si>
  <si>
    <r>
      <t xml:space="preserve">Nota (3):  </t>
    </r>
    <r>
      <rPr>
        <sz val="8"/>
        <rFont val="Segoe UI"/>
        <family val="2"/>
      </rPr>
      <t>Anexar lista de utilizadores (alunos) por mês e o respetivo Plano Escolar</t>
    </r>
  </si>
  <si>
    <t>9)</t>
  </si>
  <si>
    <r>
      <t xml:space="preserve">O ficheiro preenchido deverá ser enviado, juntamente com os documentos em anexo, para o endereço eletrónico: </t>
    </r>
    <r>
      <rPr>
        <b/>
        <sz val="10"/>
        <color theme="1"/>
        <rFont val="Segoe UI"/>
        <family val="2"/>
      </rPr>
      <t>DS@amt-autoridade.pt</t>
    </r>
    <r>
      <rPr>
        <sz val="10"/>
        <color theme="1"/>
        <rFont val="Segoe UI"/>
        <family val="2"/>
      </rPr>
      <t xml:space="preserve">, evidenciando que a Administração/Conselho da Empresa tomaram conhecimento. </t>
    </r>
  </si>
  <si>
    <r>
      <t>Indicar um</t>
    </r>
    <r>
      <rPr>
        <b/>
        <sz val="10"/>
        <color theme="1"/>
        <rFont val="Segoe UI"/>
        <family val="2"/>
      </rPr>
      <t xml:space="preserve"> interlocutor da empresa</t>
    </r>
    <r>
      <rPr>
        <sz val="10"/>
        <color theme="1"/>
        <rFont val="Segoe UI"/>
        <family val="2"/>
      </rPr>
      <t>, para eventuais esclarecimentos da informação reportada, remetendo para o efeito o endereço de e-mail.</t>
    </r>
  </si>
  <si>
    <t>trabalhadores em lay off</t>
  </si>
  <si>
    <t>Dos quais trabalhadores em lay off</t>
  </si>
  <si>
    <t xml:space="preserve">Quilometros oferecidos/planeados </t>
  </si>
  <si>
    <t>Veículos quilómetro oferecidos/planeados</t>
  </si>
  <si>
    <t>Lugares quilómetro oferecidos/planeados</t>
  </si>
  <si>
    <t>Quilometros oferecidos /planeados</t>
  </si>
  <si>
    <t>Circulações planeadas</t>
  </si>
  <si>
    <t>Total Circulações planeadas</t>
  </si>
  <si>
    <t>Quilómetros realizados em serviço comercial</t>
  </si>
  <si>
    <t>Total lugares quilómetro oferecidos/planeados</t>
  </si>
  <si>
    <t>Total lugares quilómetro realizados</t>
  </si>
  <si>
    <t>Total veículos quilómetro realizados</t>
  </si>
  <si>
    <t>Total veículos quilómetro oferecidos/planeados</t>
  </si>
  <si>
    <r>
      <t>Quilómetros oferecidos/planeados em vazio</t>
    </r>
    <r>
      <rPr>
        <b/>
        <vertAlign val="superscript"/>
        <sz val="10"/>
        <color rgb="FFFF0000"/>
        <rFont val="Segoe UI"/>
        <family val="2"/>
      </rPr>
      <t xml:space="preserve"> (4)</t>
    </r>
  </si>
  <si>
    <r>
      <t xml:space="preserve">Nota (4):  </t>
    </r>
    <r>
      <rPr>
        <sz val="8"/>
        <rFont val="Segoe UI"/>
        <family val="2"/>
      </rPr>
      <t>Quilómetros oferecidos/planeados sem serviço comercial/sem serviço de transporte de passageiros</t>
    </r>
  </si>
  <si>
    <r>
      <t xml:space="preserve">Quilómetros oferecidos /planeados em serviço comercial </t>
    </r>
    <r>
      <rPr>
        <b/>
        <vertAlign val="superscript"/>
        <sz val="10"/>
        <color rgb="FFFF0000"/>
        <rFont val="Segoe UI"/>
        <family val="2"/>
      </rPr>
      <t>(5)</t>
    </r>
  </si>
  <si>
    <r>
      <t>Nota (5) :</t>
    </r>
    <r>
      <rPr>
        <sz val="8"/>
        <rFont val="Segoe UI"/>
        <family val="2"/>
      </rPr>
      <t xml:space="preserve"> Quilómetros oferecidos /planeados em serviço comercial/com serviço de tranporte de passageiros</t>
    </r>
  </si>
  <si>
    <r>
      <rPr>
        <b/>
        <sz val="11"/>
        <color theme="1"/>
        <rFont val="Calibri"/>
        <family val="2"/>
        <scheme val="minor"/>
      </rPr>
      <t>Circulação comercial</t>
    </r>
    <r>
      <rPr>
        <sz val="11"/>
        <color theme="1"/>
        <rFont val="Calibri"/>
        <family val="2"/>
        <scheme val="minor"/>
      </rPr>
      <t>: circulação em serviço de transporte de passageiros</t>
    </r>
  </si>
  <si>
    <r>
      <rPr>
        <b/>
        <sz val="11"/>
        <color theme="1"/>
        <rFont val="Calibri"/>
        <family val="2"/>
        <scheme val="minor"/>
      </rPr>
      <t>Oferta de serviço</t>
    </r>
    <r>
      <rPr>
        <sz val="11"/>
        <color theme="1"/>
        <rFont val="Calibri"/>
        <family val="2"/>
        <scheme val="minor"/>
      </rPr>
      <t>: extensão do serviço oferecido, em termos de cobertura geográfica, horários de frequência e modo de transporte.</t>
    </r>
  </si>
  <si>
    <r>
      <rPr>
        <b/>
        <sz val="11"/>
        <color theme="1"/>
        <rFont val="Calibri"/>
        <family val="2"/>
        <scheme val="minor"/>
      </rPr>
      <t>transporte escolar - circuitos especiais</t>
    </r>
    <r>
      <rPr>
        <sz val="11"/>
        <color theme="1"/>
        <rFont val="Calibri"/>
        <family val="2"/>
        <scheme val="minor"/>
      </rPr>
      <t>:  Transporte no âmbito do transporte escolar, e de acordo com os artigos 19.º, 36.º e 53.º do Decreto-Lei n.º 21/2019, de 30 de janeiro.</t>
    </r>
  </si>
  <si>
    <r>
      <rPr>
        <b/>
        <sz val="11"/>
        <color theme="1"/>
        <rFont val="Calibri"/>
        <family val="2"/>
        <scheme val="minor"/>
      </rPr>
      <t>Quilometragem em vazio do veículo</t>
    </r>
    <r>
      <rPr>
        <sz val="11"/>
        <color theme="1"/>
        <rFont val="Calibri"/>
        <family val="2"/>
        <scheme val="minor"/>
      </rPr>
      <t>: quilometragem realizada sem serviço comercial</t>
    </r>
  </si>
  <si>
    <r>
      <rPr>
        <b/>
        <sz val="11"/>
        <color theme="1"/>
        <rFont val="Calibri"/>
        <family val="2"/>
        <scheme val="minor"/>
      </rPr>
      <t>Circulação em vazio</t>
    </r>
    <r>
      <rPr>
        <sz val="11"/>
        <color theme="1"/>
        <rFont val="Calibri"/>
        <family val="2"/>
        <scheme val="minor"/>
      </rPr>
      <t>: circulação não comercial, sem serviço de transporte de passageiros</t>
    </r>
  </si>
  <si>
    <r>
      <t xml:space="preserve">Compensações Tarifárias (s/IVA)  </t>
    </r>
    <r>
      <rPr>
        <b/>
        <vertAlign val="superscript"/>
        <sz val="10"/>
        <color rgb="FFFF0000"/>
        <rFont val="Segoe UI"/>
        <family val="2"/>
      </rPr>
      <t>(1)</t>
    </r>
  </si>
  <si>
    <r>
      <rPr>
        <b/>
        <sz val="11"/>
        <rFont val="Segoe UI"/>
        <family val="2"/>
      </rPr>
      <t>Outros rendimentos operacionais</t>
    </r>
    <r>
      <rPr>
        <sz val="11"/>
        <rFont val="Segoe UI"/>
        <family val="2"/>
      </rPr>
      <t xml:space="preserve"> dos </t>
    </r>
    <r>
      <rPr>
        <b/>
        <sz val="11"/>
        <rFont val="Segoe UI"/>
        <family val="2"/>
      </rPr>
      <t>serviços Intermunicipais</t>
    </r>
    <r>
      <rPr>
        <sz val="11"/>
        <rFont val="Segoe UI"/>
        <family val="2"/>
      </rPr>
      <t xml:space="preserve"> de transporte de passageiros </t>
    </r>
    <r>
      <rPr>
        <b/>
        <vertAlign val="superscript"/>
        <sz val="11"/>
        <color rgb="FFFF0000"/>
        <rFont val="Segoe UI"/>
        <family val="2"/>
      </rPr>
      <t>(1)</t>
    </r>
  </si>
  <si>
    <r>
      <rPr>
        <sz val="8"/>
        <color rgb="FFFF0000"/>
        <rFont val="Segoe UI"/>
        <family val="2"/>
      </rPr>
      <t xml:space="preserve">Nota Geral 
</t>
    </r>
    <r>
      <rPr>
        <sz val="8"/>
        <rFont val="Segoe UI"/>
        <family val="2"/>
      </rPr>
      <t xml:space="preserve">1- Onde fôr solicitado </t>
    </r>
    <r>
      <rPr>
        <b/>
        <sz val="8"/>
        <rFont val="Segoe UI"/>
        <family val="2"/>
      </rPr>
      <t>"Veículos"</t>
    </r>
    <r>
      <rPr>
        <sz val="8"/>
        <rFont val="Segoe UI"/>
        <family val="2"/>
      </rPr>
      <t xml:space="preserve">, deve esta terminologia ser adaptada ao modo de transporte aquando da transmissão da informação pelo o Operador, isto é, no modo rodoviário refere-se a </t>
    </r>
    <r>
      <rPr>
        <b/>
        <sz val="8"/>
        <rFont val="Segoe UI"/>
        <family val="2"/>
      </rPr>
      <t>"veículos"</t>
    </r>
    <r>
      <rPr>
        <sz val="8"/>
        <rFont val="Segoe UI"/>
        <family val="2"/>
      </rPr>
      <t xml:space="preserve">, no modo ferroviário e metros refere-se a </t>
    </r>
    <r>
      <rPr>
        <b/>
        <sz val="8"/>
        <rFont val="Segoe UI"/>
        <family val="2"/>
      </rPr>
      <t>"Comboios"</t>
    </r>
    <r>
      <rPr>
        <sz val="8"/>
        <rFont val="Segoe UI"/>
        <family val="2"/>
      </rPr>
      <t xml:space="preserve">, no modo Fluvial/marítimo refere-se a </t>
    </r>
    <r>
      <rPr>
        <b/>
        <sz val="8"/>
        <rFont val="Segoe UI"/>
        <family val="2"/>
      </rPr>
      <t xml:space="preserve">"embarcações";
2- </t>
    </r>
    <r>
      <rPr>
        <sz val="8"/>
        <rFont val="Segoe UI"/>
        <family val="2"/>
      </rPr>
      <t xml:space="preserve">Todas as informações remetidas devem apenas cingir-se aos serviços aqui mencionados (municipais/urbanos; intermunicipais; regionais/inter-regionais; escolares e serviços a pedido).
</t>
    </r>
  </si>
  <si>
    <r>
      <t>EBITDA</t>
    </r>
    <r>
      <rPr>
        <b/>
        <sz val="10"/>
        <rFont val="Segoe UI"/>
        <family val="2"/>
      </rPr>
      <t xml:space="preserve"> (1)</t>
    </r>
  </si>
  <si>
    <r>
      <t>EBITDA</t>
    </r>
    <r>
      <rPr>
        <b/>
        <vertAlign val="superscript"/>
        <sz val="10"/>
        <color rgb="FF000000"/>
        <rFont val="Segoe UI"/>
        <family val="2"/>
      </rPr>
      <t xml:space="preserve"> (1)</t>
    </r>
  </si>
  <si>
    <r>
      <rPr>
        <b/>
        <sz val="10"/>
        <color theme="1"/>
        <rFont val="Segoe UI"/>
        <family val="2"/>
      </rPr>
      <t>Nota:</t>
    </r>
    <r>
      <rPr>
        <sz val="10"/>
        <color theme="1"/>
        <rFont val="Segoe UI"/>
        <family val="2"/>
      </rPr>
      <t xml:space="preserve"> Enviar em anexo os R&amp;C de 2017, 2018 e 2019 (PDF)</t>
    </r>
  </si>
  <si>
    <t>Modelo A Covid19 - Anexo I</t>
  </si>
  <si>
    <t>2. Atividade operacional - Transporte de passageiros regular/flexível e escolar - 2º SEMESTRE 2020</t>
  </si>
  <si>
    <r>
      <t xml:space="preserve">O presente ficheiro é composto por um total de </t>
    </r>
    <r>
      <rPr>
        <b/>
        <u/>
        <sz val="10"/>
        <rFont val="Segoe UI"/>
        <family val="2"/>
      </rPr>
      <t>7</t>
    </r>
    <r>
      <rPr>
        <sz val="10"/>
        <rFont val="Segoe UI"/>
        <family val="2"/>
      </rPr>
      <t xml:space="preserve"> folhas (incluindo a atual).</t>
    </r>
  </si>
  <si>
    <t>10)</t>
  </si>
  <si>
    <t>As informações relativas ao ano de 2019 aquando do envio das informações do 1º semestre 2020 (folha 2.a.Atividade_1 semestre) devem ser replicadas na folha das informações relativas à atividade do 2º semestre de 2020 (folha 2.b.Atividade_2 semestre), mantendo-se iguais e inálteráveis.</t>
  </si>
  <si>
    <t>Var. jul 20/19</t>
  </si>
  <si>
    <t>Var. ago 20/19</t>
  </si>
  <si>
    <t>Var. set 20/19</t>
  </si>
  <si>
    <t>Var.out 20/19</t>
  </si>
  <si>
    <t>Var. nov 20/19</t>
  </si>
  <si>
    <t>Var. dez 20/19</t>
  </si>
  <si>
    <t>1 S 2019</t>
  </si>
  <si>
    <t>1 S 2020</t>
  </si>
  <si>
    <t>Var. 1 S 20/19</t>
  </si>
  <si>
    <t>Nota (4):  Quilómetros oferecidos/planeados S serviço comercial/S serviço de transporte de passageiros</t>
  </si>
  <si>
    <t>Var. 1. S 20/19</t>
  </si>
  <si>
    <t>2 S 2019</t>
  </si>
  <si>
    <t>2 S 2020</t>
  </si>
  <si>
    <t>Var. 2 S 20/19</t>
  </si>
  <si>
    <t>2a. Atividade operacional - Transporte de passageiros regular/flexível e escolar -1º SEMESTRE 2020</t>
  </si>
  <si>
    <t>2b. Atividade operacional - Transporte de passageiros regular/flexível e escolar -2º SEMESTRE 2020</t>
  </si>
  <si>
    <r>
      <t xml:space="preserve">PRAZO DE ENVIO DA INFORMAÇÃO SOLICITADA
 </t>
    </r>
    <r>
      <rPr>
        <b/>
        <sz val="11"/>
        <color theme="1"/>
        <rFont val="Segoe UI"/>
        <family val="2"/>
      </rPr>
      <t>De acordo com nº 4 do artigo 6.º do  Decreto-Lei n.º 14-C/2020, de 7 de abril</t>
    </r>
  </si>
  <si>
    <t>Em algumas das questões são solicitados ficheiros, os quais deverão ser fornecidos em anexo ao presente pedido de informação. As questões em causa são as seguintes: 1.3.11 / 1.4.9 / 1.6.3 / 1.7.4 / 2a.3.1.5.1/ 2b.3.1.5.1 /3.a / 3.b</t>
  </si>
  <si>
    <t>2a.1</t>
  </si>
  <si>
    <t>2a.2</t>
  </si>
  <si>
    <t>2a.3</t>
  </si>
  <si>
    <t>2a.4</t>
  </si>
  <si>
    <t>2b.1</t>
  </si>
  <si>
    <t>2b.2</t>
  </si>
  <si>
    <t>2b.3</t>
  </si>
  <si>
    <t>2b.4</t>
  </si>
  <si>
    <t>2a. Atividade operacional - Transporte de passageiros regular/flexível e escolar  - 1º SEMESTRE 2020</t>
  </si>
  <si>
    <t>2a.1.1</t>
  </si>
  <si>
    <t>2a.1.2</t>
  </si>
  <si>
    <t>2a.1.3</t>
  </si>
  <si>
    <t>2a.1.4</t>
  </si>
  <si>
    <t>2a.1.5</t>
  </si>
  <si>
    <t>2a.1.6</t>
  </si>
  <si>
    <t>2a.1.7</t>
  </si>
  <si>
    <t>2a.1.8</t>
  </si>
  <si>
    <t>2a.1.9</t>
  </si>
  <si>
    <t>2a.1.10</t>
  </si>
  <si>
    <t>2a.2.1</t>
  </si>
  <si>
    <t>2a.2.2</t>
  </si>
  <si>
    <t>2a.3.1</t>
  </si>
  <si>
    <t>2a.3.1.1</t>
  </si>
  <si>
    <t>2a.3.1.2</t>
  </si>
  <si>
    <t>2a.3.1.3</t>
  </si>
  <si>
    <t>2a.3.1.4</t>
  </si>
  <si>
    <t>2a.3.1.5</t>
  </si>
  <si>
    <t>2a.3.1.1.1</t>
  </si>
  <si>
    <t>2a.3.1.1.2</t>
  </si>
  <si>
    <t>2a.3.1.2.1</t>
  </si>
  <si>
    <t>2a.3.1.2.2</t>
  </si>
  <si>
    <t>2a.3.1.3.1</t>
  </si>
  <si>
    <t>2a.3.1.3.2</t>
  </si>
  <si>
    <t>2a.3.1.4.1</t>
  </si>
  <si>
    <t>2a.3.1.4.2</t>
  </si>
  <si>
    <t>2a.3.1.5.1</t>
  </si>
  <si>
    <t>2a.3.1.5.2</t>
  </si>
  <si>
    <t>2a.3.2</t>
  </si>
  <si>
    <t>2a.3.2.1</t>
  </si>
  <si>
    <t>2a.3.2.2</t>
  </si>
  <si>
    <t>2a.3.2.3</t>
  </si>
  <si>
    <t>2a.3.2.4</t>
  </si>
  <si>
    <t>2a.3.2.5</t>
  </si>
  <si>
    <t>2a.4.1</t>
  </si>
  <si>
    <t>2a.4.2</t>
  </si>
  <si>
    <t>2a.4.3</t>
  </si>
  <si>
    <t>2a.4.4</t>
  </si>
  <si>
    <t>2a.4.5</t>
  </si>
  <si>
    <t>2b.1.1</t>
  </si>
  <si>
    <t>2b.1.2</t>
  </si>
  <si>
    <t>2b.1.3</t>
  </si>
  <si>
    <t>2b.1.4</t>
  </si>
  <si>
    <t>2b.1.5</t>
  </si>
  <si>
    <t>2b.1.6</t>
  </si>
  <si>
    <t>2b.1.7</t>
  </si>
  <si>
    <t>2b.1.8</t>
  </si>
  <si>
    <t>2b.1.9</t>
  </si>
  <si>
    <t>2b.1.10</t>
  </si>
  <si>
    <t>2b.2.1</t>
  </si>
  <si>
    <t>2b.2.2</t>
  </si>
  <si>
    <t>2b.3.1</t>
  </si>
  <si>
    <t>2b.3.1.1</t>
  </si>
  <si>
    <t>2b.3.1.2</t>
  </si>
  <si>
    <t>2b.3.1.3</t>
  </si>
  <si>
    <t>2b.3.1.4</t>
  </si>
  <si>
    <t>2b.3.1.5</t>
  </si>
  <si>
    <t>2b.3.1.1.1</t>
  </si>
  <si>
    <t>2b.3.1.1.2</t>
  </si>
  <si>
    <t>2b.3.1.2.1</t>
  </si>
  <si>
    <t>2b.3.1.2.2</t>
  </si>
  <si>
    <t>2b.3.1.3.1</t>
  </si>
  <si>
    <t>2b.3.1.3.2</t>
  </si>
  <si>
    <t>2b.3.1.4.1</t>
  </si>
  <si>
    <t>2b.3.1.4.2</t>
  </si>
  <si>
    <t>2b.3.1.5.1</t>
  </si>
  <si>
    <t>2b.3.1.5.2</t>
  </si>
  <si>
    <t>2b.3.2</t>
  </si>
  <si>
    <t>2b.3.2.1</t>
  </si>
  <si>
    <t>2b.3.2.2</t>
  </si>
  <si>
    <t>2b.3.2.3</t>
  </si>
  <si>
    <t>2b.3.2.4</t>
  </si>
  <si>
    <t>2b.3.2.5</t>
  </si>
  <si>
    <t>2b.4.1</t>
  </si>
  <si>
    <t>2b.4.2</t>
  </si>
  <si>
    <t>2b.4.3</t>
  </si>
  <si>
    <t>2b.4.4</t>
  </si>
  <si>
    <t>2b.4.5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</si>
</sst>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\ ###\ ##0\ ;\(#\ ###\ ##0\);&quot;-&quot;"/>
    <numFmt numFmtId="166" formatCode="dd\-mm\-yyyy;@"/>
    <numFmt numFmtId="167" formatCode="dd/mm/yy;@"/>
  </numFmts>
  <fonts count="59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4"/>
      <color theme="1"/>
      <name val="Segoe UI"/>
      <family val="2"/>
    </font>
    <font>
      <sz val="10"/>
      <color theme="1"/>
      <name val="Segoe UI"/>
      <family val="2"/>
    </font>
    <font>
      <sz val="11"/>
      <color theme="0"/>
      <name val="Segoe UI"/>
      <family val="2"/>
    </font>
    <font>
      <b/>
      <u/>
      <sz val="12"/>
      <color theme="1"/>
      <name val="Segoe UI"/>
      <family val="2"/>
    </font>
    <font>
      <sz val="14"/>
      <name val="Segoe UI"/>
      <family val="2"/>
    </font>
    <font>
      <b/>
      <sz val="14"/>
      <name val="Segoe UI"/>
      <family val="2"/>
    </font>
    <font>
      <sz val="9"/>
      <color theme="1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1"/>
      <name val="Segoe UI"/>
      <family val="2"/>
    </font>
    <font>
      <b/>
      <sz val="10"/>
      <name val="Segoe UI"/>
      <family val="2"/>
    </font>
    <font>
      <i/>
      <sz val="10"/>
      <color theme="1"/>
      <name val="Segoe UI"/>
      <family val="2"/>
    </font>
    <font>
      <i/>
      <sz val="10"/>
      <name val="Segoe UI"/>
      <family val="2"/>
    </font>
    <font>
      <b/>
      <u/>
      <sz val="10"/>
      <color theme="10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Segoe UI"/>
      <family val="2"/>
    </font>
    <font>
      <sz val="9"/>
      <color indexed="81"/>
      <name val="Tahoma"/>
      <family val="2"/>
    </font>
    <font>
      <sz val="9"/>
      <name val="Trebuchet MS"/>
      <family val="2"/>
    </font>
    <font>
      <sz val="10"/>
      <color indexed="8"/>
      <name val="Segoe UI"/>
      <family val="2"/>
    </font>
    <font>
      <sz val="8"/>
      <name val="Bookman"/>
    </font>
    <font>
      <b/>
      <sz val="10"/>
      <color indexed="8"/>
      <name val="Segoe UI"/>
      <family val="2"/>
    </font>
    <font>
      <sz val="10"/>
      <name val="Calibri"/>
      <family val="2"/>
      <scheme val="minor"/>
    </font>
    <font>
      <b/>
      <u/>
      <sz val="9"/>
      <color theme="1"/>
      <name val="Segoe UI"/>
      <family val="2"/>
    </font>
    <font>
      <b/>
      <sz val="14"/>
      <color indexed="8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indexed="8"/>
      <name val="Segoe UI"/>
      <family val="2"/>
    </font>
    <font>
      <b/>
      <i/>
      <sz val="11"/>
      <name val="Segoe UI"/>
      <family val="2"/>
    </font>
    <font>
      <sz val="11"/>
      <name val="Calibri"/>
      <family val="2"/>
      <scheme val="minor"/>
    </font>
    <font>
      <sz val="10"/>
      <color rgb="FF000000"/>
      <name val="Segoe UI"/>
      <family val="2"/>
    </font>
    <font>
      <sz val="8"/>
      <name val="Calibri"/>
      <family val="2"/>
      <scheme val="minor"/>
    </font>
    <font>
      <b/>
      <sz val="9"/>
      <name val="Segoe UI"/>
      <family val="2"/>
    </font>
    <font>
      <b/>
      <sz val="8"/>
      <color theme="1"/>
      <name val="Segoe UI"/>
      <family val="2"/>
    </font>
    <font>
      <sz val="8"/>
      <color rgb="FF000000"/>
      <name val="Segoe UI"/>
      <family val="2"/>
    </font>
    <font>
      <b/>
      <sz val="10"/>
      <color rgb="FFC00000"/>
      <name val="Segoe UI"/>
      <family val="2"/>
    </font>
    <font>
      <b/>
      <vertAlign val="superscript"/>
      <sz val="14"/>
      <color rgb="FFC00000"/>
      <name val="Segoe UI"/>
      <family val="2"/>
    </font>
    <font>
      <vertAlign val="superscript"/>
      <sz val="14"/>
      <color rgb="FFC00000"/>
      <name val="Segoe UI"/>
      <family val="2"/>
    </font>
    <font>
      <sz val="11"/>
      <name val="Segoe UI"/>
      <family val="2"/>
    </font>
    <font>
      <sz val="10"/>
      <color rgb="FFFF0000"/>
      <name val="Segoe UI"/>
      <family val="2"/>
    </font>
    <font>
      <b/>
      <sz val="9"/>
      <color theme="1"/>
      <name val="Segoe UI"/>
      <family val="2"/>
    </font>
    <font>
      <b/>
      <u/>
      <sz val="10"/>
      <color theme="10"/>
      <name val="Wingdings"/>
      <charset val="2"/>
    </font>
    <font>
      <b/>
      <u/>
      <sz val="10"/>
      <color theme="10"/>
      <name val="Segoe UI"/>
      <family val="2"/>
      <charset val="2"/>
    </font>
    <font>
      <vertAlign val="superscript"/>
      <sz val="10"/>
      <color rgb="FFFF0000"/>
      <name val="Segoe UI"/>
      <family val="2"/>
    </font>
    <font>
      <b/>
      <sz val="8"/>
      <name val="Segoe UI"/>
      <family val="2"/>
    </font>
    <font>
      <vertAlign val="superscript"/>
      <sz val="11"/>
      <color rgb="FFFF0000"/>
      <name val="Segoe UI"/>
      <family val="2"/>
    </font>
    <font>
      <b/>
      <vertAlign val="superscript"/>
      <sz val="11"/>
      <color rgb="FFFF0000"/>
      <name val="Segoe UI"/>
      <family val="2"/>
    </font>
    <font>
      <b/>
      <u/>
      <sz val="10"/>
      <name val="Segoe UI"/>
      <family val="2"/>
    </font>
    <font>
      <sz val="8"/>
      <color rgb="FFFF0000"/>
      <name val="Segoe UI"/>
      <family val="2"/>
    </font>
    <font>
      <b/>
      <vertAlign val="superscript"/>
      <sz val="10"/>
      <color rgb="FFFF0000"/>
      <name val="Segoe UI"/>
      <family val="2"/>
    </font>
    <font>
      <b/>
      <vertAlign val="superscript"/>
      <sz val="10"/>
      <color rgb="FF000000"/>
      <name val="Segoe UI"/>
      <family val="2"/>
    </font>
    <font>
      <sz val="9"/>
      <color rgb="FFFF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270">
        <stop position="0">
          <color theme="7"/>
        </stop>
        <stop position="1">
          <color theme="7" tint="0.40000610370189521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8" fillId="0" borderId="0"/>
  </cellStyleXfs>
  <cellXfs count="2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7"/>
    </xf>
    <xf numFmtId="14" fontId="1" fillId="0" borderId="0" xfId="0" applyNumberFormat="1" applyFont="1" applyAlignment="1">
      <alignment horizontal="left" indent="17"/>
    </xf>
    <xf numFmtId="14" fontId="5" fillId="0" borderId="0" xfId="0" applyNumberFormat="1" applyFont="1" applyAlignment="1">
      <alignment horizontal="left" indent="17"/>
    </xf>
    <xf numFmtId="0" fontId="8" fillId="3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6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" fillId="0" borderId="9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13" xfId="0" applyFont="1" applyFill="1" applyBorder="1"/>
    <xf numFmtId="0" fontId="1" fillId="0" borderId="11" xfId="0" applyFont="1" applyFill="1" applyBorder="1"/>
    <xf numFmtId="0" fontId="1" fillId="0" borderId="10" xfId="0" applyFont="1" applyFill="1" applyBorder="1"/>
    <xf numFmtId="0" fontId="3" fillId="0" borderId="15" xfId="0" applyFont="1" applyFill="1" applyBorder="1" applyAlignment="1"/>
    <xf numFmtId="0" fontId="3" fillId="0" borderId="15" xfId="0" applyFont="1" applyFill="1" applyBorder="1"/>
    <xf numFmtId="164" fontId="3" fillId="0" borderId="15" xfId="0" applyNumberFormat="1" applyFont="1" applyFill="1" applyBorder="1"/>
    <xf numFmtId="0" fontId="1" fillId="0" borderId="12" xfId="0" applyFont="1" applyFill="1" applyBorder="1"/>
    <xf numFmtId="9" fontId="8" fillId="0" borderId="0" xfId="1" applyFont="1"/>
    <xf numFmtId="9" fontId="11" fillId="0" borderId="0" xfId="1" applyFont="1" applyFill="1" applyBorder="1" applyAlignment="1">
      <alignment horizontal="center"/>
    </xf>
    <xf numFmtId="9" fontId="8" fillId="0" borderId="11" xfId="1" applyFont="1" applyFill="1" applyBorder="1"/>
    <xf numFmtId="9" fontId="12" fillId="2" borderId="1" xfId="1" applyFont="1" applyFill="1" applyBorder="1" applyAlignment="1"/>
    <xf numFmtId="0" fontId="3" fillId="4" borderId="1" xfId="0" applyFont="1" applyFill="1" applyBorder="1"/>
    <xf numFmtId="0" fontId="3" fillId="4" borderId="1" xfId="0" applyFont="1" applyFill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3" fillId="2" borderId="1" xfId="0" applyNumberFormat="1" applyFont="1" applyFill="1" applyBorder="1" applyAlignment="1"/>
    <xf numFmtId="3" fontId="3" fillId="2" borderId="1" xfId="0" applyNumberFormat="1" applyFont="1" applyFill="1" applyBorder="1"/>
    <xf numFmtId="0" fontId="3" fillId="0" borderId="0" xfId="0" applyFont="1" applyFill="1" applyBorder="1" applyAlignment="1">
      <alignment horizontal="left" indent="2"/>
    </xf>
    <xf numFmtId="0" fontId="1" fillId="0" borderId="9" xfId="0" applyFont="1" applyBorder="1"/>
    <xf numFmtId="0" fontId="9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/>
    <xf numFmtId="0" fontId="3" fillId="0" borderId="4" xfId="0" applyFont="1" applyFill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6" xfId="0" applyFont="1" applyBorder="1"/>
    <xf numFmtId="0" fontId="3" fillId="0" borderId="0" xfId="0" applyFont="1" applyBorder="1"/>
    <xf numFmtId="0" fontId="16" fillId="0" borderId="9" xfId="0" applyFont="1" applyBorder="1"/>
    <xf numFmtId="0" fontId="3" fillId="0" borderId="0" xfId="0" applyFont="1" applyBorder="1" applyAlignment="1">
      <alignment horizontal="left" indent="2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0" xfId="0" applyFont="1" applyBorder="1"/>
    <xf numFmtId="0" fontId="2" fillId="0" borderId="0" xfId="0" applyFont="1" applyAlignment="1">
      <alignment horizontal="left" indent="10"/>
    </xf>
    <xf numFmtId="14" fontId="5" fillId="0" borderId="0" xfId="0" applyNumberFormat="1" applyFont="1" applyAlignment="1">
      <alignment horizontal="left" indent="10"/>
    </xf>
    <xf numFmtId="14" fontId="1" fillId="0" borderId="0" xfId="0" applyNumberFormat="1" applyFont="1" applyAlignment="1">
      <alignment horizontal="left" indent="10"/>
    </xf>
    <xf numFmtId="0" fontId="3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8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 indent="2"/>
    </xf>
    <xf numFmtId="0" fontId="3" fillId="0" borderId="1" xfId="0" applyFont="1" applyFill="1" applyBorder="1" applyAlignment="1">
      <alignment horizontal="left" indent="2"/>
    </xf>
    <xf numFmtId="0" fontId="1" fillId="0" borderId="0" xfId="0" applyFont="1" applyBorder="1"/>
    <xf numFmtId="0" fontId="8" fillId="3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/>
    <xf numFmtId="0" fontId="1" fillId="0" borderId="12" xfId="0" applyFont="1" applyBorder="1"/>
    <xf numFmtId="0" fontId="0" fillId="0" borderId="0" xfId="0" applyFill="1" applyBorder="1"/>
    <xf numFmtId="0" fontId="3" fillId="0" borderId="1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8" fillId="0" borderId="0" xfId="0" applyFont="1" applyBorder="1"/>
    <xf numFmtId="0" fontId="8" fillId="0" borderId="0" xfId="0" applyFont="1"/>
    <xf numFmtId="0" fontId="8" fillId="0" borderId="6" xfId="0" applyFont="1" applyBorder="1" applyAlignment="1">
      <alignment vertical="top"/>
    </xf>
    <xf numFmtId="0" fontId="3" fillId="0" borderId="0" xfId="0" applyFont="1" applyAlignment="1">
      <alignment horizontal="left" vertical="top" indent="2"/>
    </xf>
    <xf numFmtId="0" fontId="3" fillId="0" borderId="0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0" fontId="8" fillId="0" borderId="0" xfId="0" applyFont="1" applyAlignment="1">
      <alignment vertical="top"/>
    </xf>
    <xf numFmtId="0" fontId="3" fillId="0" borderId="1" xfId="0" applyFont="1" applyFill="1" applyBorder="1" applyAlignment="1">
      <alignment horizontal="left" indent="6"/>
    </xf>
    <xf numFmtId="0" fontId="9" fillId="0" borderId="3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9" fillId="0" borderId="0" xfId="0" applyFont="1" applyBorder="1" applyAlignment="1">
      <alignment vertical="top" wrapText="1"/>
    </xf>
    <xf numFmtId="14" fontId="14" fillId="0" borderId="0" xfId="0" applyNumberFormat="1" applyFont="1" applyAlignment="1">
      <alignment horizontal="left" vertical="center" indent="17"/>
    </xf>
    <xf numFmtId="0" fontId="21" fillId="0" borderId="0" xfId="2" applyBorder="1" applyAlignment="1">
      <alignment horizontal="left" indent="1"/>
    </xf>
    <xf numFmtId="3" fontId="3" fillId="4" borderId="1" xfId="0" quotePrefix="1" applyNumberFormat="1" applyFont="1" applyFill="1" applyBorder="1"/>
    <xf numFmtId="9" fontId="12" fillId="2" borderId="1" xfId="1" applyFont="1" applyFill="1" applyBorder="1"/>
    <xf numFmtId="3" fontId="3" fillId="4" borderId="1" xfId="0" applyNumberFormat="1" applyFont="1" applyFill="1" applyBorder="1"/>
    <xf numFmtId="0" fontId="1" fillId="7" borderId="0" xfId="0" applyFont="1" applyFill="1"/>
    <xf numFmtId="0" fontId="2" fillId="7" borderId="0" xfId="0" applyFont="1" applyFill="1" applyAlignment="1">
      <alignment horizontal="left" indent="10"/>
    </xf>
    <xf numFmtId="0" fontId="2" fillId="7" borderId="0" xfId="0" applyFont="1" applyFill="1" applyAlignment="1">
      <alignment horizontal="left" vertical="center"/>
    </xf>
    <xf numFmtId="0" fontId="26" fillId="7" borderId="0" xfId="4" applyFont="1" applyFill="1"/>
    <xf numFmtId="14" fontId="5" fillId="7" borderId="0" xfId="0" applyNumberFormat="1" applyFont="1" applyFill="1" applyAlignment="1">
      <alignment horizontal="left" vertical="center"/>
    </xf>
    <xf numFmtId="14" fontId="1" fillId="7" borderId="0" xfId="0" applyNumberFormat="1" applyFont="1" applyFill="1" applyAlignment="1">
      <alignment horizontal="left" indent="10"/>
    </xf>
    <xf numFmtId="14" fontId="1" fillId="7" borderId="0" xfId="0" applyNumberFormat="1" applyFont="1" applyFill="1" applyAlignment="1">
      <alignment horizontal="left" vertical="center"/>
    </xf>
    <xf numFmtId="0" fontId="9" fillId="7" borderId="3" xfId="4" applyFont="1" applyFill="1" applyBorder="1"/>
    <xf numFmtId="0" fontId="26" fillId="7" borderId="3" xfId="4" applyFont="1" applyFill="1" applyBorder="1"/>
    <xf numFmtId="0" fontId="26" fillId="7" borderId="7" xfId="4" applyFont="1" applyFill="1" applyBorder="1"/>
    <xf numFmtId="0" fontId="26" fillId="7" borderId="22" xfId="4" applyFont="1" applyFill="1" applyBorder="1"/>
    <xf numFmtId="0" fontId="0" fillId="0" borderId="0" xfId="0" applyAlignment="1">
      <alignment horizontal="left" indent="1"/>
    </xf>
    <xf numFmtId="0" fontId="26" fillId="7" borderId="15" xfId="4" applyFont="1" applyFill="1" applyBorder="1"/>
    <xf numFmtId="0" fontId="27" fillId="0" borderId="1" xfId="5" applyFont="1" applyBorder="1" applyAlignment="1">
      <alignment horizontal="left" indent="1"/>
    </xf>
    <xf numFmtId="0" fontId="26" fillId="7" borderId="23" xfId="4" applyFont="1" applyFill="1" applyBorder="1"/>
    <xf numFmtId="0" fontId="9" fillId="0" borderId="1" xfId="5" applyFont="1" applyBorder="1" applyAlignment="1">
      <alignment horizontal="left" indent="1"/>
    </xf>
    <xf numFmtId="0" fontId="9" fillId="0" borderId="1" xfId="6" applyFont="1" applyBorder="1" applyAlignment="1">
      <alignment horizontal="left" indent="1"/>
    </xf>
    <xf numFmtId="0" fontId="29" fillId="0" borderId="1" xfId="5" applyFont="1" applyBorder="1" applyAlignment="1">
      <alignment horizontal="left"/>
    </xf>
    <xf numFmtId="0" fontId="26" fillId="7" borderId="10" xfId="4" applyFont="1" applyFill="1" applyBorder="1"/>
    <xf numFmtId="0" fontId="30" fillId="0" borderId="11" xfId="5" applyFont="1" applyBorder="1" applyAlignment="1">
      <alignment horizontal="left" indent="1"/>
    </xf>
    <xf numFmtId="165" fontId="30" fillId="0" borderId="11" xfId="5" applyNumberFormat="1" applyFont="1" applyBorder="1" applyAlignment="1">
      <alignment horizontal="right"/>
    </xf>
    <xf numFmtId="0" fontId="26" fillId="7" borderId="11" xfId="4" applyFont="1" applyFill="1" applyBorder="1"/>
    <xf numFmtId="0" fontId="26" fillId="7" borderId="12" xfId="4" applyFont="1" applyFill="1" applyBorder="1"/>
    <xf numFmtId="3" fontId="9" fillId="8" borderId="1" xfId="5" applyNumberFormat="1" applyFont="1" applyFill="1" applyBorder="1" applyAlignment="1">
      <alignment horizontal="right"/>
    </xf>
    <xf numFmtId="0" fontId="27" fillId="0" borderId="1" xfId="5" applyFont="1" applyBorder="1" applyAlignment="1">
      <alignment horizontal="left" indent="2"/>
    </xf>
    <xf numFmtId="9" fontId="12" fillId="2" borderId="19" xfId="1" applyFont="1" applyFill="1" applyBorder="1"/>
    <xf numFmtId="0" fontId="2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7" borderId="0" xfId="0" applyFont="1" applyFill="1" applyAlignment="1">
      <alignment horizontal="left" vertical="center"/>
    </xf>
    <xf numFmtId="14" fontId="31" fillId="7" borderId="0" xfId="0" applyNumberFormat="1" applyFont="1" applyFill="1" applyAlignment="1">
      <alignment horizontal="left" vertical="center"/>
    </xf>
    <xf numFmtId="14" fontId="8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2" fillId="0" borderId="3" xfId="5" applyFont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165" fontId="6" fillId="7" borderId="3" xfId="5" applyNumberFormat="1" applyFont="1" applyFill="1" applyBorder="1" applyAlignment="1">
      <alignment horizontal="right" vertical="center"/>
    </xf>
    <xf numFmtId="0" fontId="6" fillId="7" borderId="3" xfId="4" applyFont="1" applyFill="1" applyBorder="1" applyAlignment="1">
      <alignment vertical="center"/>
    </xf>
    <xf numFmtId="9" fontId="2" fillId="7" borderId="3" xfId="1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6" fillId="7" borderId="7" xfId="4" applyFont="1" applyFill="1" applyBorder="1" applyAlignment="1">
      <alignment vertical="center"/>
    </xf>
    <xf numFmtId="0" fontId="26" fillId="7" borderId="6" xfId="4" applyFont="1" applyFill="1" applyBorder="1"/>
    <xf numFmtId="0" fontId="29" fillId="0" borderId="20" xfId="5" applyFont="1" applyBorder="1" applyAlignment="1">
      <alignment horizontal="left"/>
    </xf>
    <xf numFmtId="0" fontId="26" fillId="7" borderId="9" xfId="4" applyFont="1" applyFill="1" applyBorder="1"/>
    <xf numFmtId="0" fontId="32" fillId="0" borderId="13" xfId="5" applyFont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3" fontId="9" fillId="7" borderId="13" xfId="5" applyNumberFormat="1" applyFont="1" applyFill="1" applyBorder="1" applyAlignment="1">
      <alignment horizontal="left" vertical="center"/>
    </xf>
    <xf numFmtId="9" fontId="12" fillId="7" borderId="13" xfId="1" applyFont="1" applyFill="1" applyBorder="1" applyAlignment="1">
      <alignment horizontal="left" vertical="center"/>
    </xf>
    <xf numFmtId="0" fontId="3" fillId="7" borderId="13" xfId="0" applyFont="1" applyFill="1" applyBorder="1" applyAlignment="1">
      <alignment horizontal="left" vertical="center" wrapText="1"/>
    </xf>
    <xf numFmtId="0" fontId="26" fillId="7" borderId="9" xfId="4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11" xfId="0" applyFont="1" applyBorder="1"/>
    <xf numFmtId="0" fontId="33" fillId="0" borderId="0" xfId="0" applyFont="1"/>
    <xf numFmtId="0" fontId="3" fillId="0" borderId="0" xfId="0" applyFont="1" applyFill="1" applyBorder="1" applyAlignment="1">
      <alignment vertical="top" wrapText="1"/>
    </xf>
    <xf numFmtId="0" fontId="26" fillId="7" borderId="1" xfId="4" applyFont="1" applyFill="1" applyBorder="1"/>
    <xf numFmtId="3" fontId="9" fillId="9" borderId="1" xfId="5" applyNumberFormat="1" applyFont="1" applyFill="1" applyBorder="1" applyAlignment="1">
      <alignment horizontal="right"/>
    </xf>
    <xf numFmtId="3" fontId="9" fillId="6" borderId="1" xfId="5" applyNumberFormat="1" applyFont="1" applyFill="1" applyBorder="1" applyAlignment="1">
      <alignment horizontal="right"/>
    </xf>
    <xf numFmtId="0" fontId="1" fillId="0" borderId="23" xfId="0" applyFont="1" applyBorder="1" applyAlignment="1">
      <alignment vertical="center"/>
    </xf>
    <xf numFmtId="0" fontId="26" fillId="7" borderId="19" xfId="4" applyFont="1" applyFill="1" applyBorder="1"/>
    <xf numFmtId="0" fontId="9" fillId="0" borderId="3" xfId="0" applyFont="1" applyBorder="1" applyAlignment="1">
      <alignment horizontal="center" wrapText="1"/>
    </xf>
    <xf numFmtId="9" fontId="24" fillId="0" borderId="3" xfId="1" applyFont="1" applyBorder="1" applyAlignment="1">
      <alignment horizontal="center"/>
    </xf>
    <xf numFmtId="0" fontId="9" fillId="7" borderId="3" xfId="4" applyFont="1" applyFill="1" applyBorder="1" applyAlignment="1">
      <alignment horizontal="center"/>
    </xf>
    <xf numFmtId="0" fontId="7" fillId="0" borderId="21" xfId="0" applyFont="1" applyBorder="1" applyAlignment="1">
      <alignment vertical="center"/>
    </xf>
    <xf numFmtId="0" fontId="7" fillId="0" borderId="2" xfId="0" applyFont="1" applyBorder="1" applyAlignment="1">
      <alignment horizontal="left" vertical="center" indent="1"/>
    </xf>
    <xf numFmtId="0" fontId="2" fillId="7" borderId="0" xfId="0" applyFont="1" applyFill="1" applyAlignment="1">
      <alignment horizontal="left" indent="5"/>
    </xf>
    <xf numFmtId="0" fontId="29" fillId="0" borderId="4" xfId="5" applyFont="1" applyBorder="1" applyAlignment="1">
      <alignment horizontal="left"/>
    </xf>
    <xf numFmtId="0" fontId="9" fillId="0" borderId="0" xfId="0" applyFont="1" applyAlignment="1">
      <alignment horizontal="center" wrapText="1"/>
    </xf>
    <xf numFmtId="9" fontId="24" fillId="0" borderId="0" xfId="1" applyFont="1" applyAlignment="1">
      <alignment horizontal="center"/>
    </xf>
    <xf numFmtId="0" fontId="24" fillId="7" borderId="0" xfId="4" applyFont="1" applyFill="1"/>
    <xf numFmtId="0" fontId="9" fillId="7" borderId="0" xfId="4" applyFont="1" applyFill="1"/>
    <xf numFmtId="0" fontId="9" fillId="7" borderId="0" xfId="4" applyFont="1" applyFill="1" applyAlignment="1">
      <alignment horizontal="center"/>
    </xf>
    <xf numFmtId="0" fontId="11" fillId="7" borderId="0" xfId="4" applyFont="1" applyFill="1"/>
    <xf numFmtId="0" fontId="26" fillId="7" borderId="0" xfId="4" applyFont="1" applyFill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7" fillId="0" borderId="0" xfId="0" applyFont="1" applyAlignment="1">
      <alignment horizontal="left" indent="1"/>
    </xf>
    <xf numFmtId="0" fontId="17" fillId="0" borderId="0" xfId="0" applyFont="1"/>
    <xf numFmtId="0" fontId="9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4" fillId="0" borderId="0" xfId="0" applyFont="1" applyAlignment="1">
      <alignment horizontal="left" indent="1"/>
    </xf>
    <xf numFmtId="0" fontId="7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/>
    <xf numFmtId="0" fontId="3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right" vertical="top" indent="1"/>
    </xf>
    <xf numFmtId="0" fontId="1" fillId="0" borderId="20" xfId="0" applyFont="1" applyFill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9" fillId="0" borderId="1" xfId="0" applyFont="1" applyBorder="1" applyAlignment="1">
      <alignment horizontal="left" wrapText="1" indent="2"/>
    </xf>
    <xf numFmtId="0" fontId="36" fillId="0" borderId="0" xfId="0" applyFont="1" applyAlignment="1">
      <alignment horizontal="left" indent="1"/>
    </xf>
    <xf numFmtId="0" fontId="18" fillId="0" borderId="20" xfId="5" applyFont="1" applyBorder="1" applyAlignment="1">
      <alignment horizontal="left"/>
    </xf>
    <xf numFmtId="0" fontId="18" fillId="0" borderId="1" xfId="5" applyFont="1" applyBorder="1" applyAlignment="1">
      <alignment horizontal="left"/>
    </xf>
    <xf numFmtId="0" fontId="1" fillId="0" borderId="6" xfId="0" applyFont="1" applyFill="1" applyBorder="1" applyAlignment="1">
      <alignment vertical="center"/>
    </xf>
    <xf numFmtId="0" fontId="3" fillId="0" borderId="14" xfId="0" applyFont="1" applyFill="1" applyBorder="1" applyAlignment="1"/>
    <xf numFmtId="0" fontId="26" fillId="7" borderId="0" xfId="4" applyFont="1" applyFill="1" applyBorder="1"/>
    <xf numFmtId="9" fontId="12" fillId="2" borderId="24" xfId="1" applyFont="1" applyFill="1" applyBorder="1"/>
    <xf numFmtId="0" fontId="1" fillId="0" borderId="13" xfId="0" applyFont="1" applyBorder="1"/>
    <xf numFmtId="0" fontId="14" fillId="0" borderId="0" xfId="0" applyFont="1" applyFill="1" applyBorder="1" applyAlignment="1"/>
    <xf numFmtId="0" fontId="5" fillId="0" borderId="0" xfId="0" applyFont="1" applyAlignment="1">
      <alignment horizontal="left" indent="10"/>
    </xf>
    <xf numFmtId="0" fontId="0" fillId="0" borderId="16" xfId="0" applyBorder="1"/>
    <xf numFmtId="0" fontId="0" fillId="0" borderId="18" xfId="0" applyBorder="1"/>
    <xf numFmtId="0" fontId="19" fillId="0" borderId="1" xfId="0" applyFont="1" applyBorder="1" applyAlignment="1">
      <alignment horizontal="left" indent="3"/>
    </xf>
    <xf numFmtId="0" fontId="3" fillId="0" borderId="0" xfId="0" applyFont="1" applyFill="1" applyBorder="1" applyAlignment="1">
      <alignment horizontal="center"/>
    </xf>
    <xf numFmtId="0" fontId="39" fillId="0" borderId="0" xfId="0" applyFont="1"/>
    <xf numFmtId="0" fontId="40" fillId="0" borderId="2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9" fillId="0" borderId="3" xfId="0" applyNumberFormat="1" applyFont="1" applyFill="1" applyBorder="1" applyAlignment="1">
      <alignment horizontal="center"/>
    </xf>
    <xf numFmtId="9" fontId="11" fillId="0" borderId="3" xfId="1" applyFont="1" applyFill="1" applyBorder="1" applyAlignment="1">
      <alignment horizontal="center" wrapText="1"/>
    </xf>
    <xf numFmtId="0" fontId="13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center" wrapText="1"/>
    </xf>
    <xf numFmtId="17" fontId="11" fillId="0" borderId="20" xfId="0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center"/>
    </xf>
    <xf numFmtId="3" fontId="3" fillId="2" borderId="0" xfId="0" applyNumberFormat="1" applyFont="1" applyFill="1" applyBorder="1"/>
    <xf numFmtId="0" fontId="7" fillId="0" borderId="0" xfId="0" applyFont="1" applyBorder="1" applyAlignment="1">
      <alignment vertical="center"/>
    </xf>
    <xf numFmtId="0" fontId="45" fillId="0" borderId="0" xfId="0" applyFont="1" applyFill="1"/>
    <xf numFmtId="0" fontId="45" fillId="0" borderId="0" xfId="0" applyFont="1"/>
    <xf numFmtId="0" fontId="8" fillId="3" borderId="0" xfId="0" applyFont="1" applyFill="1" applyBorder="1"/>
    <xf numFmtId="0" fontId="1" fillId="0" borderId="1" xfId="0" applyFont="1" applyFill="1" applyBorder="1" applyAlignment="1">
      <alignment horizontal="left" indent="2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3" fillId="0" borderId="1" xfId="0" applyFont="1" applyBorder="1" applyAlignment="1">
      <alignment horizontal="left" wrapText="1" indent="4"/>
    </xf>
    <xf numFmtId="3" fontId="9" fillId="0" borderId="1" xfId="5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47" fillId="0" borderId="0" xfId="0" applyFont="1" applyAlignment="1">
      <alignment vertical="top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justify" wrapText="1"/>
    </xf>
    <xf numFmtId="0" fontId="21" fillId="0" borderId="0" xfId="2" applyAlignment="1">
      <alignment wrapText="1"/>
    </xf>
    <xf numFmtId="0" fontId="49" fillId="0" borderId="0" xfId="2" applyFont="1" applyBorder="1" applyAlignment="1">
      <alignment vertical="top" wrapText="1"/>
    </xf>
    <xf numFmtId="0" fontId="3" fillId="0" borderId="5" xfId="0" applyFont="1" applyFill="1" applyBorder="1" applyAlignment="1"/>
    <xf numFmtId="0" fontId="3" fillId="0" borderId="4" xfId="0" applyFont="1" applyFill="1" applyBorder="1" applyAlignment="1"/>
    <xf numFmtId="0" fontId="3" fillId="0" borderId="8" xfId="0" applyFont="1" applyFill="1" applyBorder="1" applyAlignment="1"/>
    <xf numFmtId="0" fontId="3" fillId="0" borderId="1" xfId="0" quotePrefix="1" applyFont="1" applyFill="1" applyBorder="1" applyAlignment="1"/>
    <xf numFmtId="166" fontId="1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7" fillId="0" borderId="0" xfId="0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9" fontId="12" fillId="0" borderId="0" xfId="1" applyFont="1" applyFill="1" applyBorder="1" applyAlignment="1"/>
    <xf numFmtId="17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9" fontId="11" fillId="0" borderId="0" xfId="1" applyFont="1" applyFill="1" applyBorder="1" applyAlignment="1">
      <alignment horizontal="center" wrapText="1"/>
    </xf>
    <xf numFmtId="0" fontId="1" fillId="0" borderId="9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55" fillId="0" borderId="0" xfId="0" applyFont="1" applyFill="1" applyBorder="1" applyAlignment="1">
      <alignment vertical="center"/>
    </xf>
    <xf numFmtId="17" fontId="46" fillId="0" borderId="3" xfId="0" applyNumberFormat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 wrapText="1"/>
    </xf>
    <xf numFmtId="9" fontId="58" fillId="0" borderId="3" xfId="1" applyFont="1" applyFill="1" applyBorder="1" applyAlignment="1">
      <alignment horizontal="center" wrapText="1"/>
    </xf>
    <xf numFmtId="17" fontId="58" fillId="0" borderId="20" xfId="0" applyNumberFormat="1" applyFont="1" applyFill="1" applyBorder="1" applyAlignment="1">
      <alignment horizontal="center"/>
    </xf>
    <xf numFmtId="17" fontId="58" fillId="0" borderId="20" xfId="0" applyNumberFormat="1" applyFont="1" applyFill="1" applyBorder="1" applyAlignment="1">
      <alignment horizontal="center" wrapText="1"/>
    </xf>
    <xf numFmtId="17" fontId="46" fillId="0" borderId="0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wrapText="1"/>
    </xf>
    <xf numFmtId="9" fontId="58" fillId="0" borderId="0" xfId="1" applyFont="1" applyFill="1" applyBorder="1" applyAlignment="1">
      <alignment horizontal="center" wrapText="1"/>
    </xf>
    <xf numFmtId="0" fontId="1" fillId="5" borderId="0" xfId="0" applyFont="1" applyFill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1" fillId="0" borderId="0" xfId="2" applyFill="1" applyAlignment="1">
      <alignment horizontal="left" indent="1"/>
    </xf>
    <xf numFmtId="0" fontId="37" fillId="0" borderId="5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left"/>
    </xf>
    <xf numFmtId="3" fontId="3" fillId="0" borderId="8" xfId="0" applyNumberFormat="1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3" fontId="13" fillId="0" borderId="24" xfId="0" applyNumberFormat="1" applyFont="1" applyFill="1" applyBorder="1" applyAlignment="1">
      <alignment horizontal="center"/>
    </xf>
    <xf numFmtId="3" fontId="13" fillId="0" borderId="26" xfId="0" applyNumberFormat="1" applyFont="1" applyFill="1" applyBorder="1" applyAlignment="1">
      <alignment horizontal="center"/>
    </xf>
    <xf numFmtId="3" fontId="13" fillId="0" borderId="27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9" fillId="7" borderId="3" xfId="4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8" fillId="0" borderId="0" xfId="0" applyFont="1" applyAlignment="1">
      <alignment horizontal="left" indent="1"/>
    </xf>
    <xf numFmtId="0" fontId="1" fillId="0" borderId="11" xfId="0" applyFont="1" applyBorder="1"/>
  </cellXfs>
  <cellStyles count="7">
    <cellStyle name="Hiperligação" xfId="2" builtinId="8" customBuiltin="1"/>
    <cellStyle name="Normal" xfId="0" builtinId="0"/>
    <cellStyle name="Normal 14" xfId="4" xr:uid="{00000000-0005-0000-0000-000002000000}"/>
    <cellStyle name="Normal 2" xfId="3" xr:uid="{00000000-0005-0000-0000-000003000000}"/>
    <cellStyle name="Normal 3 4 2" xfId="5" xr:uid="{00000000-0005-0000-0000-000004000000}"/>
    <cellStyle name="Normal_Dem-c" xfId="6" xr:uid="{00000000-0005-0000-0000-000005000000}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3</xdr:col>
      <xdr:colOff>819907</xdr:colOff>
      <xdr:row>3</xdr:row>
      <xdr:rowOff>42811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334257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676275</xdr:colOff>
      <xdr:row>2</xdr:row>
      <xdr:rowOff>206641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333500" cy="7209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</xdr:row>
          <xdr:rowOff>200025</xdr:rowOff>
        </xdr:from>
        <xdr:to>
          <xdr:col>7</xdr:col>
          <xdr:colOff>285750</xdr:colOff>
          <xdr:row>11</xdr:row>
          <xdr:rowOff>200025</xdr:rowOff>
        </xdr:to>
        <xdr:sp macro="" textlink="">
          <xdr:nvSpPr>
            <xdr:cNvPr id="2057" name="Option 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11</xdr:row>
          <xdr:rowOff>0</xdr:rowOff>
        </xdr:from>
        <xdr:to>
          <xdr:col>8</xdr:col>
          <xdr:colOff>123825</xdr:colOff>
          <xdr:row>12</xdr:row>
          <xdr:rowOff>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P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19050</xdr:rowOff>
    </xdr:from>
    <xdr:to>
      <xdr:col>3</xdr:col>
      <xdr:colOff>371475</xdr:colOff>
      <xdr:row>3</xdr:row>
      <xdr:rowOff>6616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"/>
          <a:ext cx="1333500" cy="72099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19050</xdr:rowOff>
    </xdr:from>
    <xdr:to>
      <xdr:col>3</xdr:col>
      <xdr:colOff>371475</xdr:colOff>
      <xdr:row>3</xdr:row>
      <xdr:rowOff>6616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EEAE51-3BB6-458B-845C-6C361EB9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"/>
          <a:ext cx="1333500" cy="7209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3</xdr:col>
      <xdr:colOff>333375</xdr:colOff>
      <xdr:row>3</xdr:row>
      <xdr:rowOff>82816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0CA12E-B8B6-4BF7-B955-E4C3D6DF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5250"/>
          <a:ext cx="1333500" cy="7209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" name="Picture 1" descr="cabeçalh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51"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" name="Picture 2" descr="cabeçalh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51"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66675</xdr:colOff>
      <xdr:row>0</xdr:row>
      <xdr:rowOff>66676</xdr:rowOff>
    </xdr:from>
    <xdr:ext cx="1162050" cy="647700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6"/>
          <a:ext cx="1162050" cy="6477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1219200" cy="67955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0"/>
          <a:ext cx="1219200" cy="6795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ntrol\V&#225;rios\Mercados\Taxas%20de%20Juro\Taxas%20de%20J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\V&#225;rios\Mercados\Taxas%20de%20Juro\Taxas%20de%20J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"/>
      <sheetName val="EUR"/>
      <sheetName val="CMS EUR"/>
      <sheetName val="OT's"/>
      <sheetName val="BUND"/>
      <sheetName val="B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ção"/>
      <sheetName val="EUR"/>
      <sheetName val="CMS EUR"/>
      <sheetName val="OT's"/>
      <sheetName val="BUND"/>
      <sheetName val="B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t-autoridade.pt/media/2492/covid-19_servicosminimostransportepassageiros.pdf" TargetMode="External"/><Relationship Id="rId2" Type="http://schemas.openxmlformats.org/officeDocument/2006/relationships/hyperlink" Target="http://www.amt-autoridade.pt/media/2501/compensacoes_passes.pdf" TargetMode="External"/><Relationship Id="rId1" Type="http://schemas.openxmlformats.org/officeDocument/2006/relationships/hyperlink" Target="http://www.amt-autoridade.pt/media/2514/apoio_reforco_oferta_transporte_publico_covid-19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mt-autoridade.pt/media/2437/faq_compensacoestarifaria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pageSetUpPr fitToPage="1"/>
  </sheetPr>
  <dimension ref="B1:G63"/>
  <sheetViews>
    <sheetView showGridLines="0" topLeftCell="A10" zoomScaleNormal="100" workbookViewId="0">
      <selection activeCell="H23" sqref="H23"/>
    </sheetView>
  </sheetViews>
  <sheetFormatPr defaultRowHeight="15"/>
  <cols>
    <col min="1" max="2" width="1.7109375" customWidth="1"/>
    <col min="3" max="3" width="7.42578125" customWidth="1"/>
    <col min="4" max="4" width="93.42578125" customWidth="1"/>
    <col min="5" max="5" width="1.7109375" customWidth="1"/>
  </cols>
  <sheetData>
    <row r="1" spans="2:5" s="1" customFormat="1" ht="20.25">
      <c r="B1" s="2" t="s">
        <v>18</v>
      </c>
    </row>
    <row r="2" spans="2:5" s="1" customFormat="1" ht="16.5">
      <c r="B2" s="85" t="e">
        <f>'1.Identificação'!#REF!</f>
        <v>#REF!</v>
      </c>
    </row>
    <row r="3" spans="2:5" s="1" customFormat="1" ht="16.5">
      <c r="B3" s="3"/>
      <c r="D3" s="250" t="s">
        <v>404</v>
      </c>
    </row>
    <row r="4" spans="2:5" ht="8.1" customHeight="1"/>
    <row r="5" spans="2:5" ht="47.25" customHeight="1">
      <c r="B5" s="260" t="s">
        <v>425</v>
      </c>
      <c r="C5" s="260"/>
      <c r="D5" s="260"/>
      <c r="E5" s="260"/>
    </row>
    <row r="6" spans="2:5" s="71" customFormat="1" ht="15" customHeight="1">
      <c r="B6" s="68"/>
      <c r="C6" s="68"/>
      <c r="D6" s="68"/>
      <c r="E6" s="68"/>
    </row>
    <row r="7" spans="2:5" s="71" customFormat="1" ht="93" customHeight="1">
      <c r="B7" s="72"/>
      <c r="C7" s="261" t="s">
        <v>322</v>
      </c>
      <c r="D7" s="262"/>
      <c r="E7" s="73"/>
    </row>
    <row r="9" spans="2:5" s="43" customFormat="1" ht="27.75" customHeight="1">
      <c r="B9" s="39"/>
      <c r="C9" s="40" t="s">
        <v>19</v>
      </c>
      <c r="D9" s="41"/>
      <c r="E9" s="42"/>
    </row>
    <row r="10" spans="2:5" ht="20.100000000000001" customHeight="1">
      <c r="B10" s="44"/>
      <c r="C10" s="86" t="s">
        <v>2</v>
      </c>
      <c r="D10" s="45"/>
      <c r="E10" s="46"/>
    </row>
    <row r="11" spans="2:5">
      <c r="B11" s="44"/>
      <c r="C11" s="47" t="s">
        <v>20</v>
      </c>
      <c r="D11" s="45" t="s">
        <v>7</v>
      </c>
      <c r="E11" s="46"/>
    </row>
    <row r="12" spans="2:5">
      <c r="B12" s="44"/>
      <c r="C12" s="47" t="s">
        <v>21</v>
      </c>
      <c r="D12" s="45" t="s">
        <v>6</v>
      </c>
      <c r="E12" s="46"/>
    </row>
    <row r="13" spans="2:5">
      <c r="B13" s="44"/>
      <c r="C13" s="47" t="s">
        <v>22</v>
      </c>
      <c r="D13" s="45" t="s">
        <v>306</v>
      </c>
      <c r="E13" s="46"/>
    </row>
    <row r="14" spans="2:5">
      <c r="B14" s="44"/>
      <c r="C14" s="47" t="s">
        <v>23</v>
      </c>
      <c r="D14" s="45" t="s">
        <v>206</v>
      </c>
      <c r="E14" s="46"/>
    </row>
    <row r="15" spans="2:5">
      <c r="B15" s="44"/>
      <c r="C15" s="47" t="s">
        <v>64</v>
      </c>
      <c r="D15" s="45" t="s">
        <v>153</v>
      </c>
      <c r="E15" s="46"/>
    </row>
    <row r="16" spans="2:5">
      <c r="B16" s="44"/>
      <c r="C16" s="47" t="s">
        <v>254</v>
      </c>
      <c r="D16" s="45" t="s">
        <v>262</v>
      </c>
      <c r="E16" s="46"/>
    </row>
    <row r="17" spans="2:5">
      <c r="B17" s="44"/>
      <c r="C17" s="47" t="s">
        <v>307</v>
      </c>
      <c r="D17" s="45" t="s">
        <v>308</v>
      </c>
      <c r="E17" s="46"/>
    </row>
    <row r="18" spans="2:5" ht="20.100000000000001" customHeight="1">
      <c r="B18" s="44"/>
      <c r="C18" s="86" t="s">
        <v>423</v>
      </c>
      <c r="D18" s="45"/>
      <c r="E18" s="46"/>
    </row>
    <row r="19" spans="2:5">
      <c r="B19" s="44"/>
      <c r="C19" s="178" t="s">
        <v>427</v>
      </c>
      <c r="D19" s="179" t="s">
        <v>70</v>
      </c>
      <c r="E19" s="46"/>
    </row>
    <row r="20" spans="2:5">
      <c r="B20" s="44"/>
      <c r="C20" s="178" t="s">
        <v>428</v>
      </c>
      <c r="D20" s="179" t="s">
        <v>71</v>
      </c>
      <c r="E20" s="46"/>
    </row>
    <row r="21" spans="2:5">
      <c r="B21" s="44"/>
      <c r="C21" s="178" t="s">
        <v>429</v>
      </c>
      <c r="D21" s="179" t="s">
        <v>314</v>
      </c>
      <c r="E21" s="46"/>
    </row>
    <row r="22" spans="2:5">
      <c r="B22" s="44"/>
      <c r="C22" s="178" t="s">
        <v>430</v>
      </c>
      <c r="D22" s="179" t="s">
        <v>315</v>
      </c>
      <c r="E22" s="46"/>
    </row>
    <row r="23" spans="2:5" ht="20.100000000000001" customHeight="1">
      <c r="B23" s="44"/>
      <c r="C23" s="86" t="s">
        <v>424</v>
      </c>
      <c r="D23" s="45"/>
      <c r="E23" s="46"/>
    </row>
    <row r="24" spans="2:5">
      <c r="B24" s="44"/>
      <c r="C24" s="178" t="s">
        <v>431</v>
      </c>
      <c r="D24" s="179" t="s">
        <v>70</v>
      </c>
      <c r="E24" s="46"/>
    </row>
    <row r="25" spans="2:5">
      <c r="B25" s="44"/>
      <c r="C25" s="178" t="s">
        <v>432</v>
      </c>
      <c r="D25" s="179" t="s">
        <v>71</v>
      </c>
      <c r="E25" s="46"/>
    </row>
    <row r="26" spans="2:5">
      <c r="B26" s="44"/>
      <c r="C26" s="178" t="s">
        <v>433</v>
      </c>
      <c r="D26" s="179" t="s">
        <v>314</v>
      </c>
      <c r="E26" s="46"/>
    </row>
    <row r="27" spans="2:5">
      <c r="B27" s="44"/>
      <c r="C27" s="178" t="s">
        <v>434</v>
      </c>
      <c r="D27" s="179" t="s">
        <v>315</v>
      </c>
      <c r="E27" s="46"/>
    </row>
    <row r="28" spans="2:5" ht="20.100000000000001" customHeight="1">
      <c r="B28" s="44"/>
      <c r="C28" s="86" t="str">
        <f>'3.a.Dem_Res'!C1</f>
        <v>3.a. Demonstração dos Resultados</v>
      </c>
      <c r="D28" s="45"/>
      <c r="E28" s="46"/>
    </row>
    <row r="29" spans="2:5" ht="23.25" customHeight="1">
      <c r="B29" s="44"/>
      <c r="C29" s="263" t="s">
        <v>304</v>
      </c>
      <c r="D29" s="263"/>
      <c r="E29" s="46"/>
    </row>
    <row r="30" spans="2:5" ht="23.25" customHeight="1">
      <c r="B30" s="44"/>
      <c r="C30" s="263" t="s">
        <v>355</v>
      </c>
      <c r="D30" s="263"/>
      <c r="E30" s="46"/>
    </row>
    <row r="31" spans="2:5" ht="8.1" customHeight="1">
      <c r="B31" s="48"/>
      <c r="C31" s="49"/>
      <c r="D31" s="49"/>
      <c r="E31" s="50"/>
    </row>
    <row r="32" spans="2:5" s="75" customFormat="1" ht="8.1" customHeight="1">
      <c r="B32" s="74"/>
      <c r="C32" s="74"/>
      <c r="D32" s="74"/>
      <c r="E32" s="74"/>
    </row>
    <row r="33" spans="2:7" s="75" customFormat="1" ht="33.75" customHeight="1">
      <c r="B33" s="39"/>
      <c r="C33" s="40" t="s">
        <v>27</v>
      </c>
      <c r="D33" s="41"/>
      <c r="E33" s="42"/>
    </row>
    <row r="34" spans="2:7" s="80" customFormat="1" ht="12.75" customHeight="1">
      <c r="B34" s="76"/>
      <c r="C34" s="77"/>
      <c r="D34" s="84"/>
      <c r="E34" s="79"/>
    </row>
    <row r="35" spans="2:7" s="80" customFormat="1" ht="21" customHeight="1">
      <c r="B35" s="76"/>
      <c r="C35" s="77" t="s">
        <v>65</v>
      </c>
      <c r="D35" s="229" t="s">
        <v>406</v>
      </c>
      <c r="E35" s="79"/>
    </row>
    <row r="36" spans="2:7" s="80" customFormat="1" ht="12.75" customHeight="1">
      <c r="B36" s="76"/>
      <c r="C36" s="77"/>
      <c r="D36" s="84"/>
      <c r="E36" s="79"/>
    </row>
    <row r="37" spans="2:7" s="80" customFormat="1" ht="43.5" customHeight="1">
      <c r="B37" s="76"/>
      <c r="C37" s="77" t="s">
        <v>66</v>
      </c>
      <c r="D37" s="229" t="s">
        <v>334</v>
      </c>
      <c r="E37" s="79"/>
    </row>
    <row r="38" spans="2:7" s="80" customFormat="1" ht="12.75" customHeight="1">
      <c r="B38" s="76"/>
      <c r="C38" s="77"/>
      <c r="D38" s="84"/>
      <c r="E38" s="79"/>
    </row>
    <row r="39" spans="2:7" s="80" customFormat="1" ht="43.5" customHeight="1">
      <c r="B39" s="76"/>
      <c r="C39" s="77" t="s">
        <v>67</v>
      </c>
      <c r="D39" s="84" t="s">
        <v>408</v>
      </c>
      <c r="E39" s="79"/>
    </row>
    <row r="40" spans="2:7" s="80" customFormat="1" ht="12.75" customHeight="1">
      <c r="B40" s="76"/>
      <c r="C40" s="77"/>
      <c r="D40" s="84"/>
      <c r="E40" s="79"/>
    </row>
    <row r="41" spans="2:7" s="80" customFormat="1" ht="120.75" customHeight="1">
      <c r="B41" s="76"/>
      <c r="C41" s="77" t="s">
        <v>69</v>
      </c>
      <c r="D41" s="229" t="s">
        <v>335</v>
      </c>
      <c r="E41" s="79"/>
    </row>
    <row r="42" spans="2:7" s="80" customFormat="1" ht="12.75" customHeight="1">
      <c r="B42" s="76"/>
      <c r="C42" s="77"/>
      <c r="D42" s="84"/>
      <c r="E42" s="79"/>
    </row>
    <row r="43" spans="2:7" s="80" customFormat="1" ht="32.25" customHeight="1">
      <c r="B43" s="76"/>
      <c r="C43" s="77" t="s">
        <v>68</v>
      </c>
      <c r="D43" s="229" t="s">
        <v>183</v>
      </c>
      <c r="E43" s="79"/>
    </row>
    <row r="44" spans="2:7" s="80" customFormat="1" ht="12.75" customHeight="1">
      <c r="B44" s="76"/>
      <c r="C44" s="77"/>
      <c r="D44" s="84"/>
      <c r="E44" s="79"/>
    </row>
    <row r="45" spans="2:7" s="80" customFormat="1" ht="42.75">
      <c r="B45" s="76"/>
      <c r="C45" s="77" t="s">
        <v>78</v>
      </c>
      <c r="D45" s="291" t="s">
        <v>426</v>
      </c>
      <c r="E45" s="79"/>
    </row>
    <row r="46" spans="2:7" s="80" customFormat="1" ht="12.75" customHeight="1">
      <c r="B46" s="76"/>
      <c r="C46" s="77"/>
      <c r="D46" s="84"/>
      <c r="E46" s="79"/>
    </row>
    <row r="47" spans="2:7" s="80" customFormat="1" ht="52.5" customHeight="1">
      <c r="B47" s="76"/>
      <c r="C47" s="77" t="s">
        <v>324</v>
      </c>
      <c r="D47" s="229" t="s">
        <v>326</v>
      </c>
      <c r="E47" s="79"/>
      <c r="G47" s="227"/>
    </row>
    <row r="48" spans="2:7" s="80" customFormat="1" ht="27.75" customHeight="1">
      <c r="B48" s="76"/>
      <c r="C48" s="77"/>
      <c r="D48" s="231" t="s">
        <v>327</v>
      </c>
      <c r="E48" s="79"/>
    </row>
    <row r="49" spans="2:5" s="80" customFormat="1" ht="12.75" customHeight="1">
      <c r="B49" s="76"/>
      <c r="C49" s="77"/>
      <c r="D49" s="84"/>
      <c r="E49" s="79"/>
    </row>
    <row r="50" spans="2:5" s="80" customFormat="1" ht="27.75" customHeight="1">
      <c r="B50" s="76"/>
      <c r="C50" s="77"/>
      <c r="D50" s="231" t="s">
        <v>328</v>
      </c>
      <c r="E50" s="79"/>
    </row>
    <row r="51" spans="2:5" s="80" customFormat="1" ht="12.75" customHeight="1">
      <c r="B51" s="76"/>
      <c r="C51" s="77"/>
      <c r="D51" s="84"/>
      <c r="E51" s="79"/>
    </row>
    <row r="52" spans="2:5" s="80" customFormat="1" ht="27.75" customHeight="1">
      <c r="B52" s="76"/>
      <c r="C52" s="77"/>
      <c r="D52" s="231" t="s">
        <v>329</v>
      </c>
      <c r="E52" s="79"/>
    </row>
    <row r="53" spans="2:5" s="80" customFormat="1" ht="12.75" customHeight="1">
      <c r="B53" s="76"/>
      <c r="C53" s="77"/>
      <c r="D53" s="84"/>
      <c r="E53" s="79"/>
    </row>
    <row r="54" spans="2:5" s="80" customFormat="1" ht="27.75" customHeight="1">
      <c r="B54" s="76"/>
      <c r="C54" s="77"/>
      <c r="D54" s="231" t="s">
        <v>330</v>
      </c>
      <c r="E54" s="79"/>
    </row>
    <row r="55" spans="2:5" s="80" customFormat="1" ht="14.25">
      <c r="B55" s="76"/>
      <c r="C55" s="77"/>
      <c r="D55" s="84"/>
      <c r="E55" s="79"/>
    </row>
    <row r="56" spans="2:5" s="80" customFormat="1" ht="42" customHeight="1">
      <c r="B56" s="76"/>
      <c r="C56" s="77" t="s">
        <v>325</v>
      </c>
      <c r="D56" s="143" t="s">
        <v>323</v>
      </c>
      <c r="E56" s="79"/>
    </row>
    <row r="57" spans="2:5" s="80" customFormat="1" ht="12.75" customHeight="1">
      <c r="B57" s="76"/>
      <c r="C57" s="77"/>
      <c r="D57" s="84"/>
      <c r="E57" s="79"/>
    </row>
    <row r="58" spans="2:5" s="80" customFormat="1" ht="42" customHeight="1">
      <c r="B58" s="76"/>
      <c r="C58" s="77" t="s">
        <v>373</v>
      </c>
      <c r="D58" s="78" t="s">
        <v>374</v>
      </c>
      <c r="E58" s="79"/>
    </row>
    <row r="59" spans="2:5" s="80" customFormat="1" ht="12.75" customHeight="1">
      <c r="B59" s="76"/>
      <c r="C59" s="77"/>
      <c r="D59" s="84"/>
      <c r="E59" s="79"/>
    </row>
    <row r="60" spans="2:5" s="80" customFormat="1" ht="28.5">
      <c r="B60" s="76"/>
      <c r="C60" s="77" t="s">
        <v>407</v>
      </c>
      <c r="D60" s="78" t="s">
        <v>375</v>
      </c>
      <c r="E60" s="79"/>
    </row>
    <row r="61" spans="2:5" ht="8.1" customHeight="1">
      <c r="B61" s="48"/>
      <c r="C61" s="49"/>
      <c r="D61" s="49"/>
      <c r="E61" s="50"/>
    </row>
    <row r="62" spans="2:5" ht="15" customHeight="1">
      <c r="B62" s="51"/>
      <c r="C62" s="51"/>
      <c r="D62" s="51"/>
      <c r="E62" s="51"/>
    </row>
    <row r="63" spans="2:5">
      <c r="D63" s="230"/>
    </row>
  </sheetData>
  <mergeCells count="4">
    <mergeCell ref="B5:E5"/>
    <mergeCell ref="C7:D7"/>
    <mergeCell ref="C29:D29"/>
    <mergeCell ref="C30:D30"/>
  </mergeCells>
  <phoneticPr fontId="38" type="noConversion"/>
  <hyperlinks>
    <hyperlink ref="C10" location="'1.Identificação'!A1" display="1. Identificação da empresa" xr:uid="{00000000-0004-0000-0000-000000000000}"/>
    <hyperlink ref="C28:D28" location="'4.a.Dem_Res'!A1" display="4.a. Demonstração dos resultados" xr:uid="{00000000-0004-0000-0000-000005000000}"/>
    <hyperlink ref="C18" location="'2.a.Atividade_1semestre'!A1" display="2a. Atividade operacional - Transporte de passageiros regular/flexível e escolar -1º SEMESTRE 2020" xr:uid="{C01E25F7-3213-4212-A47D-46FAFA45EED6}"/>
    <hyperlink ref="D48" r:id="rId1" display="http://www.amt-autoridade.pt/media/2514/apoio_reforco_oferta_transporte_publico_covid-19.pdf" xr:uid="{049C11E4-29D2-4B46-A27D-587738555128}"/>
    <hyperlink ref="D50" r:id="rId2" display="http://www.amt-autoridade.pt/media/2501/compensacoes_passes.pdf" xr:uid="{4C754A29-BA24-4802-B04F-BDB740962827}"/>
    <hyperlink ref="D52" r:id="rId3" display="http://www.amt-autoridade.pt/media/2492/covid-19_servicosminimostransportepassageiros.pdf" xr:uid="{3BBCD214-8381-4BBD-A41B-71469B8B84E9}"/>
    <hyperlink ref="D54" r:id="rId4" display="http://www.amt-autoridade.pt/media/2437/faq_compensacoestarifarias.pdf" xr:uid="{85A34A78-511F-4161-A431-4F8B1B3ACC12}"/>
    <hyperlink ref="C29:D29" location="'3.b.Balanço'!A1" display="3.b. Balanço" xr:uid="{126EDB32-0B02-4BF2-983C-464A87E44FCB}"/>
    <hyperlink ref="C30:D30" location="'4.Definições'!A1" display="4. Definições" xr:uid="{BBA04AF8-635D-48F1-BD82-634CE9224D3C}"/>
    <hyperlink ref="C28" location="'3.a.Dem_Res'!A1" display="'3.a.Dem_Res'!A1" xr:uid="{E6618100-B499-47BA-BD8B-40269B36BFC7}"/>
    <hyperlink ref="C23" location="'2.b.Atividade_2 semestre'!A1" display="2b. Atividade operacional - Transporte de passageiros regular/flexível e escolar -2º SEMESTRE 2020" xr:uid="{4A784FB3-4B44-4E16-820C-25F114D81F41}"/>
  </hyperlinks>
  <printOptions horizontalCentered="1"/>
  <pageMargins left="0.82677165354330717" right="3.937007874015748E-2" top="0.55118110236220474" bottom="0.35433070866141736" header="0.31496062992125984" footer="0.31496062992125984"/>
  <pageSetup paperSize="9" scale="68" orientation="portrait" useFirstPageNumber="1" r:id="rId5"/>
  <colBreaks count="1" manualBreakCount="1">
    <brk id="5" max="5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1">
    <tabColor theme="9" tint="0.59999389629810485"/>
    <pageSetUpPr fitToPage="1"/>
  </sheetPr>
  <dimension ref="B1:O119"/>
  <sheetViews>
    <sheetView showGridLines="0" zoomScaleNormal="100" workbookViewId="0">
      <pane ySplit="3" topLeftCell="A4" activePane="bottomLeft" state="frozen"/>
      <selection activeCell="D21" sqref="D21"/>
      <selection pane="bottomLeft"/>
    </sheetView>
  </sheetViews>
  <sheetFormatPr defaultColWidth="9.140625" defaultRowHeight="16.5"/>
  <cols>
    <col min="1" max="2" width="1.7109375" style="1" customWidth="1"/>
    <col min="3" max="3" width="8.85546875" style="1" customWidth="1"/>
    <col min="4" max="4" width="23" style="1" customWidth="1"/>
    <col min="5" max="5" width="20.140625" style="1" customWidth="1"/>
    <col min="6" max="6" width="17.7109375" style="1" customWidth="1"/>
    <col min="7" max="7" width="16" style="1" customWidth="1"/>
    <col min="8" max="8" width="17.28515625" style="1" customWidth="1"/>
    <col min="9" max="9" width="21.140625" style="1" customWidth="1"/>
    <col min="10" max="10" width="29.42578125" style="1" customWidth="1"/>
    <col min="11" max="11" width="2.28515625" style="1" customWidth="1"/>
    <col min="12" max="16384" width="9.140625" style="1"/>
  </cols>
  <sheetData>
    <row r="1" spans="2:15" ht="20.25">
      <c r="E1" s="52"/>
      <c r="F1" s="2"/>
      <c r="N1" s="23"/>
      <c r="O1" s="23"/>
    </row>
    <row r="2" spans="2:15" ht="20.25">
      <c r="D2" s="52" t="s">
        <v>2</v>
      </c>
      <c r="E2" s="53"/>
      <c r="F2" s="4"/>
      <c r="N2" s="23"/>
      <c r="O2" s="23"/>
    </row>
    <row r="3" spans="2:15">
      <c r="D3" s="54"/>
      <c r="E3" s="54"/>
      <c r="F3" s="3"/>
      <c r="N3" s="23"/>
      <c r="O3" s="23"/>
    </row>
    <row r="4" spans="2:15" ht="8.1" customHeight="1">
      <c r="D4" s="3"/>
      <c r="E4" s="3"/>
    </row>
    <row r="5" spans="2:15" ht="8.1" customHeight="1">
      <c r="B5" s="6"/>
      <c r="C5" s="7"/>
      <c r="D5" s="7"/>
      <c r="E5" s="7"/>
      <c r="F5" s="7"/>
      <c r="G5" s="7"/>
      <c r="H5" s="7"/>
      <c r="I5" s="7"/>
      <c r="J5" s="7"/>
      <c r="K5" s="8"/>
    </row>
    <row r="6" spans="2:15" ht="20.25">
      <c r="B6" s="9"/>
      <c r="C6" s="10" t="s">
        <v>20</v>
      </c>
      <c r="D6" s="10" t="s">
        <v>7</v>
      </c>
      <c r="E6" s="10"/>
      <c r="F6" s="29"/>
      <c r="G6" s="29"/>
      <c r="H6" s="29"/>
      <c r="I6" s="29"/>
      <c r="J6" s="29"/>
      <c r="K6" s="13"/>
    </row>
    <row r="7" spans="2:15">
      <c r="B7" s="9"/>
      <c r="C7" s="36" t="s">
        <v>28</v>
      </c>
      <c r="D7" s="14" t="s">
        <v>0</v>
      </c>
      <c r="E7" s="14"/>
      <c r="F7" s="232" t="s">
        <v>331</v>
      </c>
      <c r="G7" s="233"/>
      <c r="H7" s="233"/>
      <c r="I7" s="233"/>
      <c r="J7" s="234"/>
      <c r="K7" s="13"/>
    </row>
    <row r="8" spans="2:15">
      <c r="B8" s="9"/>
      <c r="C8" s="36" t="s">
        <v>29</v>
      </c>
      <c r="D8" s="14" t="s">
        <v>3</v>
      </c>
      <c r="E8" s="14"/>
      <c r="F8" s="266"/>
      <c r="G8" s="267"/>
      <c r="H8" s="267"/>
      <c r="I8" s="267"/>
      <c r="J8" s="268"/>
      <c r="K8" s="13"/>
    </row>
    <row r="9" spans="2:15">
      <c r="B9" s="9"/>
      <c r="C9" s="36" t="s">
        <v>30</v>
      </c>
      <c r="D9" s="14" t="s">
        <v>1</v>
      </c>
      <c r="E9" s="14"/>
      <c r="F9" s="276"/>
      <c r="G9" s="277"/>
      <c r="H9" s="277"/>
      <c r="I9" s="277"/>
      <c r="J9" s="278"/>
      <c r="K9" s="13"/>
    </row>
    <row r="10" spans="2:15">
      <c r="B10" s="9"/>
      <c r="C10" s="36" t="s">
        <v>31</v>
      </c>
      <c r="D10" s="14" t="s">
        <v>10</v>
      </c>
      <c r="E10" s="14"/>
      <c r="F10" s="266"/>
      <c r="G10" s="267"/>
      <c r="H10" s="267"/>
      <c r="I10" s="267"/>
      <c r="J10" s="268"/>
      <c r="K10" s="13"/>
    </row>
    <row r="11" spans="2:15">
      <c r="B11" s="9"/>
      <c r="C11" s="36"/>
      <c r="D11" s="14"/>
      <c r="E11" s="14"/>
      <c r="F11" s="14"/>
      <c r="G11" s="14"/>
      <c r="H11" s="14"/>
      <c r="I11" s="14"/>
      <c r="J11" s="14"/>
      <c r="K11" s="13"/>
    </row>
    <row r="12" spans="2:15">
      <c r="B12" s="9"/>
      <c r="C12" s="36" t="s">
        <v>172</v>
      </c>
      <c r="D12" s="14" t="s">
        <v>173</v>
      </c>
      <c r="E12" s="14"/>
      <c r="F12" s="192"/>
      <c r="G12" s="233"/>
      <c r="H12" s="235"/>
      <c r="I12" s="14"/>
      <c r="J12" s="14"/>
      <c r="K12" s="13"/>
    </row>
    <row r="13" spans="2:15">
      <c r="B13" s="9"/>
      <c r="C13" s="15"/>
      <c r="D13" s="15"/>
      <c r="E13" s="15"/>
      <c r="F13" s="15"/>
      <c r="G13" s="15"/>
      <c r="H13" s="15"/>
      <c r="I13" s="15"/>
      <c r="J13" s="15"/>
      <c r="K13" s="13"/>
    </row>
    <row r="14" spans="2:15" ht="8.1" customHeight="1">
      <c r="B14" s="9"/>
      <c r="C14" s="16"/>
      <c r="D14" s="16"/>
      <c r="E14" s="16"/>
      <c r="F14" s="16"/>
      <c r="G14" s="16"/>
      <c r="H14" s="16"/>
      <c r="I14" s="16"/>
      <c r="J14" s="16"/>
      <c r="K14" s="13"/>
    </row>
    <row r="15" spans="2:15">
      <c r="B15" s="9"/>
      <c r="C15" s="15"/>
      <c r="D15" s="15"/>
      <c r="E15" s="15"/>
      <c r="F15" s="15"/>
      <c r="G15" s="15"/>
      <c r="H15" s="15"/>
      <c r="I15" s="15"/>
      <c r="J15" s="15"/>
      <c r="K15" s="13"/>
    </row>
    <row r="16" spans="2:15" ht="20.25">
      <c r="B16" s="9"/>
      <c r="C16" s="10" t="s">
        <v>21</v>
      </c>
      <c r="D16" s="10" t="s">
        <v>6</v>
      </c>
      <c r="E16" s="10"/>
      <c r="F16" s="11"/>
      <c r="G16" s="11"/>
      <c r="H16" s="11"/>
      <c r="I16" s="11"/>
      <c r="J16" s="11"/>
      <c r="K16" s="13"/>
    </row>
    <row r="17" spans="2:11" ht="20.25">
      <c r="B17" s="9"/>
      <c r="C17" s="10"/>
      <c r="D17" s="10"/>
      <c r="E17" s="10"/>
      <c r="F17" s="11"/>
      <c r="G17" s="11"/>
      <c r="H17" s="11"/>
      <c r="I17" s="11"/>
      <c r="J17" s="11"/>
      <c r="K17" s="13"/>
    </row>
    <row r="18" spans="2:11" ht="20.25">
      <c r="B18" s="9"/>
      <c r="C18" s="10"/>
      <c r="D18" s="10"/>
      <c r="E18" s="269" t="s">
        <v>74</v>
      </c>
      <c r="F18" s="269"/>
      <c r="G18" s="11"/>
      <c r="H18" s="11"/>
      <c r="I18" s="11"/>
      <c r="J18" s="11"/>
      <c r="K18" s="13"/>
    </row>
    <row r="19" spans="2:11">
      <c r="B19" s="9"/>
      <c r="C19" s="15"/>
      <c r="D19" s="14" t="s">
        <v>5</v>
      </c>
      <c r="E19" s="204" t="s">
        <v>204</v>
      </c>
      <c r="F19" s="204" t="s">
        <v>205</v>
      </c>
      <c r="G19" s="228" t="s">
        <v>4</v>
      </c>
      <c r="H19" s="30"/>
      <c r="I19" s="30"/>
      <c r="J19" s="30"/>
      <c r="K19" s="13"/>
    </row>
    <row r="20" spans="2:11">
      <c r="B20" s="9"/>
      <c r="C20" s="15"/>
      <c r="D20" s="27" t="s">
        <v>174</v>
      </c>
      <c r="E20" s="236">
        <v>43853</v>
      </c>
      <c r="F20" s="236"/>
      <c r="G20" s="237"/>
      <c r="H20" s="38"/>
      <c r="I20" s="38"/>
      <c r="J20" s="238"/>
      <c r="K20" s="13"/>
    </row>
    <row r="21" spans="2:11">
      <c r="B21" s="9"/>
      <c r="C21" s="15"/>
      <c r="D21" s="27" t="s">
        <v>175</v>
      </c>
      <c r="E21" s="236"/>
      <c r="F21" s="236"/>
      <c r="G21" s="237"/>
      <c r="H21" s="38"/>
      <c r="I21" s="38"/>
      <c r="J21" s="238"/>
      <c r="K21" s="13"/>
    </row>
    <row r="22" spans="2:11">
      <c r="B22" s="9"/>
      <c r="C22" s="15"/>
      <c r="D22" s="27" t="s">
        <v>175</v>
      </c>
      <c r="E22" s="236"/>
      <c r="F22" s="236"/>
      <c r="G22" s="237"/>
      <c r="H22" s="38"/>
      <c r="I22" s="38"/>
      <c r="J22" s="238"/>
      <c r="K22" s="13"/>
    </row>
    <row r="23" spans="2:11">
      <c r="B23" s="9"/>
      <c r="C23" s="15"/>
      <c r="D23" s="27"/>
      <c r="E23" s="236"/>
      <c r="F23" s="236"/>
      <c r="G23" s="237"/>
      <c r="H23" s="38"/>
      <c r="I23" s="38"/>
      <c r="J23" s="238"/>
      <c r="K23" s="13"/>
    </row>
    <row r="24" spans="2:11">
      <c r="B24" s="9"/>
      <c r="C24" s="15"/>
      <c r="D24" s="27" t="s">
        <v>32</v>
      </c>
      <c r="E24" s="236"/>
      <c r="F24" s="236"/>
      <c r="G24" s="237"/>
      <c r="H24" s="38"/>
      <c r="I24" s="38"/>
      <c r="J24" s="238"/>
      <c r="K24" s="13"/>
    </row>
    <row r="25" spans="2:11">
      <c r="B25" s="9"/>
      <c r="C25" s="15"/>
      <c r="D25" s="15"/>
      <c r="E25" s="15"/>
      <c r="F25" s="15"/>
      <c r="G25" s="15"/>
      <c r="H25" s="15"/>
      <c r="I25" s="15"/>
      <c r="J25" s="15"/>
      <c r="K25" s="13"/>
    </row>
    <row r="26" spans="2:11" ht="8.1" customHeight="1">
      <c r="B26" s="170"/>
      <c r="C26" s="195"/>
      <c r="D26" s="195"/>
      <c r="E26" s="195"/>
      <c r="F26" s="195"/>
      <c r="G26" s="195"/>
      <c r="H26" s="195"/>
      <c r="I26" s="195"/>
      <c r="J26" s="195"/>
      <c r="K26" s="34"/>
    </row>
    <row r="27" spans="2:11" ht="20.25">
      <c r="B27" s="9"/>
      <c r="C27" s="10" t="s">
        <v>22</v>
      </c>
      <c r="D27" s="10" t="s">
        <v>305</v>
      </c>
      <c r="E27" s="10"/>
      <c r="F27" s="11"/>
      <c r="G27" s="11"/>
      <c r="H27" s="11"/>
      <c r="I27" s="11"/>
      <c r="J27" s="11"/>
      <c r="K27" s="13"/>
    </row>
    <row r="28" spans="2:11">
      <c r="B28" s="9"/>
      <c r="C28" s="36" t="s">
        <v>191</v>
      </c>
      <c r="D28" s="14" t="s">
        <v>189</v>
      </c>
      <c r="E28" s="14"/>
      <c r="F28" s="37"/>
      <c r="G28" s="271"/>
      <c r="H28" s="272"/>
      <c r="I28" s="272"/>
      <c r="J28" s="273"/>
      <c r="K28" s="13"/>
    </row>
    <row r="29" spans="2:11">
      <c r="B29" s="9"/>
      <c r="C29" s="36" t="s">
        <v>192</v>
      </c>
      <c r="D29" s="14" t="s">
        <v>208</v>
      </c>
      <c r="E29" s="14"/>
      <c r="F29" s="37"/>
      <c r="G29" s="271"/>
      <c r="H29" s="272"/>
      <c r="I29" s="272"/>
      <c r="J29" s="273"/>
      <c r="K29" s="13"/>
    </row>
    <row r="30" spans="2:11">
      <c r="B30" s="9"/>
      <c r="C30" s="36" t="s">
        <v>193</v>
      </c>
      <c r="D30" s="14" t="s">
        <v>188</v>
      </c>
      <c r="E30" s="14"/>
      <c r="F30" s="37"/>
      <c r="G30" s="271"/>
      <c r="H30" s="272"/>
      <c r="I30" s="272"/>
      <c r="J30" s="273"/>
      <c r="K30" s="13"/>
    </row>
    <row r="31" spans="2:11">
      <c r="B31" s="9"/>
      <c r="C31" s="36"/>
      <c r="D31" s="14"/>
      <c r="E31" s="14"/>
      <c r="F31" s="55"/>
      <c r="G31" s="38"/>
      <c r="H31" s="55"/>
      <c r="I31" s="55"/>
      <c r="J31" s="55"/>
      <c r="K31" s="13"/>
    </row>
    <row r="32" spans="2:11">
      <c r="B32" s="9"/>
      <c r="C32" s="36" t="s">
        <v>194</v>
      </c>
      <c r="D32" s="14" t="s">
        <v>12</v>
      </c>
      <c r="E32" s="14"/>
      <c r="F32" s="37"/>
      <c r="G32" s="271"/>
      <c r="H32" s="272"/>
      <c r="I32" s="272"/>
      <c r="J32" s="273"/>
      <c r="K32" s="13"/>
    </row>
    <row r="33" spans="2:11">
      <c r="B33" s="9"/>
      <c r="C33" s="36" t="s">
        <v>195</v>
      </c>
      <c r="D33" s="14" t="s">
        <v>13</v>
      </c>
      <c r="E33" s="14"/>
      <c r="F33" s="37"/>
      <c r="G33" s="271"/>
      <c r="H33" s="272"/>
      <c r="I33" s="272"/>
      <c r="J33" s="273"/>
      <c r="K33" s="13"/>
    </row>
    <row r="34" spans="2:11">
      <c r="B34" s="9"/>
      <c r="C34" s="36" t="s">
        <v>196</v>
      </c>
      <c r="D34" s="14" t="s">
        <v>14</v>
      </c>
      <c r="E34" s="14"/>
      <c r="F34" s="37"/>
      <c r="G34" s="271"/>
      <c r="H34" s="272"/>
      <c r="I34" s="272"/>
      <c r="J34" s="273"/>
      <c r="K34" s="13"/>
    </row>
    <row r="35" spans="2:11">
      <c r="B35" s="9"/>
      <c r="C35" s="36" t="s">
        <v>197</v>
      </c>
      <c r="D35" s="14" t="s">
        <v>210</v>
      </c>
      <c r="E35" s="14"/>
      <c r="F35" s="37"/>
      <c r="G35" s="271"/>
      <c r="H35" s="272"/>
      <c r="I35" s="272"/>
      <c r="J35" s="273"/>
      <c r="K35" s="13"/>
    </row>
    <row r="36" spans="2:11" ht="20.25">
      <c r="B36" s="9"/>
      <c r="C36" s="36"/>
      <c r="D36" s="14"/>
      <c r="E36" s="14"/>
      <c r="F36" s="11"/>
      <c r="G36" s="11"/>
      <c r="H36" s="55"/>
      <c r="I36" s="55"/>
      <c r="J36" s="55"/>
      <c r="K36" s="13"/>
    </row>
    <row r="37" spans="2:11">
      <c r="B37" s="9"/>
      <c r="C37" s="36"/>
      <c r="D37" s="14"/>
      <c r="E37" s="14"/>
      <c r="F37" s="203" t="s">
        <v>202</v>
      </c>
      <c r="G37" s="203" t="s">
        <v>203</v>
      </c>
      <c r="H37" s="55"/>
      <c r="I37" s="55"/>
      <c r="J37" s="55"/>
      <c r="K37" s="13"/>
    </row>
    <row r="38" spans="2:11">
      <c r="B38" s="9"/>
      <c r="C38" s="36" t="s">
        <v>198</v>
      </c>
      <c r="D38" s="14" t="s">
        <v>15</v>
      </c>
      <c r="E38" s="14"/>
      <c r="F38" s="239"/>
      <c r="G38" s="239"/>
      <c r="H38" s="274"/>
      <c r="I38" s="274"/>
      <c r="J38" s="274"/>
      <c r="K38" s="13"/>
    </row>
    <row r="39" spans="2:11">
      <c r="B39" s="9"/>
      <c r="C39" s="36" t="s">
        <v>199</v>
      </c>
      <c r="D39" s="14" t="s">
        <v>16</v>
      </c>
      <c r="E39" s="14"/>
      <c r="F39" s="239"/>
      <c r="G39" s="239"/>
      <c r="H39" s="274"/>
      <c r="I39" s="274"/>
      <c r="J39" s="274"/>
      <c r="K39" s="13"/>
    </row>
    <row r="40" spans="2:11">
      <c r="B40" s="9"/>
      <c r="C40" s="36"/>
      <c r="D40" s="14"/>
      <c r="E40" s="15"/>
      <c r="F40" s="37"/>
      <c r="G40" s="14"/>
      <c r="H40" s="30"/>
      <c r="I40" s="30"/>
      <c r="J40" s="30"/>
      <c r="K40" s="13"/>
    </row>
    <row r="41" spans="2:11">
      <c r="B41" s="9"/>
      <c r="C41" s="36" t="s">
        <v>200</v>
      </c>
      <c r="D41" s="14" t="s">
        <v>212</v>
      </c>
      <c r="E41" s="14"/>
      <c r="F41" s="271"/>
      <c r="G41" s="272"/>
      <c r="H41" s="272"/>
      <c r="I41" s="272"/>
      <c r="J41" s="273"/>
      <c r="K41" s="13"/>
    </row>
    <row r="42" spans="2:11">
      <c r="B42" s="9"/>
      <c r="C42" s="36"/>
      <c r="D42" s="14"/>
      <c r="E42" s="14"/>
      <c r="F42" s="30"/>
      <c r="G42" s="30"/>
      <c r="H42" s="30"/>
      <c r="I42" s="30"/>
      <c r="J42" s="30"/>
      <c r="K42" s="13"/>
    </row>
    <row r="43" spans="2:11">
      <c r="B43" s="9"/>
      <c r="C43" s="36" t="s">
        <v>201</v>
      </c>
      <c r="D43" s="270" t="s">
        <v>190</v>
      </c>
      <c r="E43" s="270"/>
      <c r="F43" s="270"/>
      <c r="G43" s="270"/>
      <c r="H43" s="270"/>
      <c r="I43" s="270"/>
      <c r="J43" s="270"/>
      <c r="K43" s="13"/>
    </row>
    <row r="44" spans="2:11" ht="16.5" customHeight="1">
      <c r="B44" s="170"/>
      <c r="I44" s="175"/>
      <c r="K44" s="34"/>
    </row>
    <row r="45" spans="2:11" ht="8.1" customHeight="1">
      <c r="B45" s="9"/>
      <c r="C45" s="16"/>
      <c r="D45" s="16"/>
      <c r="E45" s="16"/>
      <c r="F45" s="16"/>
      <c r="G45" s="16"/>
      <c r="H45" s="16"/>
      <c r="I45" s="16"/>
      <c r="J45" s="16"/>
      <c r="K45" s="13"/>
    </row>
    <row r="46" spans="2:11" ht="20.25">
      <c r="B46" s="9"/>
      <c r="C46" s="10" t="s">
        <v>23</v>
      </c>
      <c r="D46" s="10" t="s">
        <v>207</v>
      </c>
      <c r="E46" s="10"/>
      <c r="F46" s="11"/>
      <c r="G46" s="11"/>
      <c r="H46" s="11"/>
      <c r="I46" s="11"/>
      <c r="J46" s="11"/>
      <c r="K46" s="13"/>
    </row>
    <row r="47" spans="2:11">
      <c r="B47" s="9"/>
      <c r="C47" s="36" t="s">
        <v>33</v>
      </c>
      <c r="D47" s="14" t="s">
        <v>11</v>
      </c>
      <c r="E47" s="14"/>
      <c r="F47" s="37"/>
      <c r="G47" s="271"/>
      <c r="H47" s="272"/>
      <c r="I47" s="272"/>
      <c r="J47" s="273"/>
      <c r="K47" s="13"/>
    </row>
    <row r="48" spans="2:11">
      <c r="B48" s="9"/>
      <c r="C48" s="36" t="s">
        <v>34</v>
      </c>
      <c r="D48" s="14" t="s">
        <v>221</v>
      </c>
      <c r="E48" s="14"/>
      <c r="F48" s="37"/>
      <c r="G48" s="271"/>
      <c r="H48" s="272"/>
      <c r="I48" s="272"/>
      <c r="J48" s="273"/>
      <c r="K48" s="13"/>
    </row>
    <row r="49" spans="2:11">
      <c r="B49" s="9"/>
      <c r="C49" s="36" t="s">
        <v>35</v>
      </c>
      <c r="D49" s="14" t="s">
        <v>209</v>
      </c>
      <c r="E49" s="14"/>
      <c r="F49" s="37"/>
      <c r="G49" s="271"/>
      <c r="H49" s="272"/>
      <c r="I49" s="272"/>
      <c r="J49" s="273"/>
      <c r="K49" s="13"/>
    </row>
    <row r="50" spans="2:11">
      <c r="B50" s="9"/>
      <c r="C50" s="36"/>
      <c r="D50" s="14"/>
      <c r="E50" s="14"/>
      <c r="F50" s="55"/>
      <c r="G50" s="38"/>
      <c r="H50" s="55"/>
      <c r="I50" s="55"/>
      <c r="J50" s="55"/>
      <c r="K50" s="13"/>
    </row>
    <row r="51" spans="2:11">
      <c r="B51" s="9"/>
      <c r="C51" s="36" t="s">
        <v>36</v>
      </c>
      <c r="D51" s="14" t="s">
        <v>12</v>
      </c>
      <c r="E51" s="14"/>
      <c r="F51" s="37"/>
      <c r="G51" s="271"/>
      <c r="H51" s="272"/>
      <c r="I51" s="272"/>
      <c r="J51" s="273"/>
      <c r="K51" s="13"/>
    </row>
    <row r="52" spans="2:11">
      <c r="B52" s="9"/>
      <c r="C52" s="36" t="s">
        <v>37</v>
      </c>
      <c r="D52" s="14" t="s">
        <v>13</v>
      </c>
      <c r="E52" s="14"/>
      <c r="F52" s="37"/>
      <c r="G52" s="271"/>
      <c r="H52" s="272"/>
      <c r="I52" s="272"/>
      <c r="J52" s="273"/>
      <c r="K52" s="13"/>
    </row>
    <row r="53" spans="2:11">
      <c r="B53" s="9"/>
      <c r="C53" s="36" t="s">
        <v>38</v>
      </c>
      <c r="D53" s="14" t="s">
        <v>14</v>
      </c>
      <c r="E53" s="14"/>
      <c r="F53" s="37"/>
      <c r="G53" s="271"/>
      <c r="H53" s="272"/>
      <c r="I53" s="272"/>
      <c r="J53" s="273"/>
      <c r="K53" s="13"/>
    </row>
    <row r="54" spans="2:11">
      <c r="B54" s="9"/>
      <c r="C54" s="36" t="s">
        <v>39</v>
      </c>
      <c r="D54" s="14" t="s">
        <v>211</v>
      </c>
      <c r="E54" s="14"/>
      <c r="F54" s="37"/>
      <c r="G54" s="271"/>
      <c r="H54" s="272"/>
      <c r="I54" s="272"/>
      <c r="J54" s="273"/>
      <c r="K54" s="13"/>
    </row>
    <row r="55" spans="2:11" ht="20.25">
      <c r="B55" s="9"/>
      <c r="C55" s="36"/>
      <c r="D55" s="14"/>
      <c r="E55" s="14"/>
      <c r="F55" s="11"/>
      <c r="G55" s="11"/>
      <c r="H55" s="55"/>
      <c r="I55" s="55"/>
      <c r="J55" s="55"/>
      <c r="K55" s="13"/>
    </row>
    <row r="56" spans="2:11">
      <c r="B56" s="9"/>
      <c r="C56" s="36" t="s">
        <v>40</v>
      </c>
      <c r="D56" s="14" t="s">
        <v>212</v>
      </c>
      <c r="E56" s="14"/>
      <c r="F56" s="37"/>
      <c r="G56" s="271"/>
      <c r="H56" s="272"/>
      <c r="I56" s="272"/>
      <c r="J56" s="273"/>
      <c r="K56" s="13"/>
    </row>
    <row r="57" spans="2:11">
      <c r="B57" s="9"/>
      <c r="C57" s="36"/>
      <c r="D57" s="14"/>
      <c r="E57" s="14"/>
      <c r="F57" s="55"/>
      <c r="G57" s="55"/>
      <c r="H57" s="55"/>
      <c r="I57" s="55"/>
      <c r="J57" s="55"/>
      <c r="K57" s="13"/>
    </row>
    <row r="58" spans="2:11">
      <c r="B58" s="9"/>
      <c r="C58" s="36" t="s">
        <v>41</v>
      </c>
      <c r="D58" s="270" t="s">
        <v>190</v>
      </c>
      <c r="E58" s="270"/>
      <c r="F58" s="270"/>
      <c r="G58" s="270"/>
      <c r="H58" s="270"/>
      <c r="I58" s="270"/>
      <c r="J58" s="270"/>
      <c r="K58" s="13"/>
    </row>
    <row r="59" spans="2:11" ht="7.5" customHeight="1">
      <c r="B59" s="9"/>
      <c r="C59" s="16"/>
      <c r="D59" s="16"/>
      <c r="E59" s="16"/>
      <c r="F59" s="16"/>
      <c r="G59" s="16"/>
      <c r="H59" s="16"/>
      <c r="I59" s="16"/>
      <c r="J59" s="16"/>
      <c r="K59" s="13"/>
    </row>
    <row r="60" spans="2:11" ht="30" customHeight="1">
      <c r="B60" s="9"/>
      <c r="C60" s="165" t="s">
        <v>64</v>
      </c>
      <c r="D60" s="165" t="s">
        <v>153</v>
      </c>
      <c r="E60" s="166"/>
      <c r="F60" s="11"/>
      <c r="G60" s="11"/>
      <c r="H60" s="11"/>
      <c r="I60" s="11"/>
      <c r="J60" s="11"/>
      <c r="K60" s="13"/>
    </row>
    <row r="61" spans="2:11" ht="20.100000000000001" customHeight="1">
      <c r="B61" s="9"/>
      <c r="C61" s="167" t="s">
        <v>213</v>
      </c>
      <c r="D61" s="168" t="s">
        <v>155</v>
      </c>
      <c r="E61" s="166"/>
      <c r="F61" s="11"/>
      <c r="G61" s="11"/>
      <c r="H61" s="11"/>
      <c r="I61" s="11"/>
      <c r="J61" s="11"/>
      <c r="K61" s="13"/>
    </row>
    <row r="62" spans="2:11" ht="16.5" customHeight="1">
      <c r="B62" s="9"/>
      <c r="C62" s="178" t="s">
        <v>214</v>
      </c>
      <c r="D62" s="177" t="s">
        <v>162</v>
      </c>
      <c r="E62" s="179"/>
      <c r="F62" s="266"/>
      <c r="G62" s="267"/>
      <c r="H62" s="267"/>
      <c r="I62" s="267"/>
      <c r="J62" s="268"/>
      <c r="K62" s="13"/>
    </row>
    <row r="63" spans="2:11" ht="16.5" customHeight="1">
      <c r="B63" s="9"/>
      <c r="C63" s="178" t="s">
        <v>215</v>
      </c>
      <c r="D63" s="177" t="s">
        <v>163</v>
      </c>
      <c r="E63" s="179"/>
      <c r="F63" s="279"/>
      <c r="G63" s="267"/>
      <c r="H63" s="267"/>
      <c r="I63" s="267"/>
      <c r="J63" s="268"/>
      <c r="K63" s="13"/>
    </row>
    <row r="64" spans="2:11" ht="8.1" customHeight="1">
      <c r="B64" s="9"/>
      <c r="C64" s="181"/>
      <c r="D64" s="177"/>
      <c r="E64" s="166"/>
      <c r="F64" s="11"/>
      <c r="G64" s="11"/>
      <c r="H64" s="11"/>
      <c r="I64" s="11"/>
      <c r="J64" s="11"/>
      <c r="K64" s="13"/>
    </row>
    <row r="65" spans="2:11" ht="16.5" customHeight="1">
      <c r="B65" s="9"/>
      <c r="C65" s="181" t="s">
        <v>216</v>
      </c>
      <c r="D65" s="177" t="s">
        <v>156</v>
      </c>
      <c r="E65" s="166"/>
      <c r="F65" s="11"/>
      <c r="G65" s="11"/>
      <c r="H65" s="11"/>
      <c r="I65" s="11"/>
      <c r="J65" s="11"/>
      <c r="K65" s="13"/>
    </row>
    <row r="66" spans="2:11" ht="16.5" customHeight="1">
      <c r="B66" s="9"/>
      <c r="C66" s="182"/>
      <c r="D66" s="202" t="s">
        <v>157</v>
      </c>
      <c r="E66" s="166"/>
      <c r="F66" s="11"/>
      <c r="G66" s="11"/>
      <c r="H66" s="11"/>
      <c r="I66" s="11"/>
      <c r="J66" s="11"/>
      <c r="K66" s="13"/>
    </row>
    <row r="67" spans="2:11" ht="16.5" customHeight="1">
      <c r="B67" s="9"/>
      <c r="C67" s="167"/>
      <c r="D67" s="168"/>
      <c r="E67" s="10"/>
      <c r="G67" s="12" t="s">
        <v>63</v>
      </c>
      <c r="H67" s="12"/>
      <c r="I67" s="169" t="s">
        <v>158</v>
      </c>
      <c r="J67" s="169"/>
      <c r="K67" s="13"/>
    </row>
    <row r="68" spans="2:11">
      <c r="B68" s="9"/>
      <c r="C68" s="183" t="s">
        <v>80</v>
      </c>
      <c r="D68" s="14" t="s">
        <v>60</v>
      </c>
      <c r="E68" s="14"/>
      <c r="G68" s="264"/>
      <c r="H68" s="265"/>
      <c r="I68" s="264"/>
      <c r="J68" s="265"/>
      <c r="K68" s="13"/>
    </row>
    <row r="69" spans="2:11">
      <c r="B69" s="9"/>
      <c r="C69" s="183" t="s">
        <v>80</v>
      </c>
      <c r="D69" s="14" t="s">
        <v>59</v>
      </c>
      <c r="E69" s="14"/>
      <c r="G69" s="264"/>
      <c r="H69" s="265"/>
      <c r="I69" s="264"/>
      <c r="J69" s="265"/>
      <c r="K69" s="13"/>
    </row>
    <row r="70" spans="2:11">
      <c r="B70" s="9"/>
      <c r="C70" s="183" t="s">
        <v>80</v>
      </c>
      <c r="D70" s="14" t="s">
        <v>58</v>
      </c>
      <c r="E70" s="14"/>
      <c r="G70" s="264"/>
      <c r="H70" s="265"/>
      <c r="I70" s="264"/>
      <c r="J70" s="265"/>
      <c r="K70" s="13"/>
    </row>
    <row r="71" spans="2:11">
      <c r="B71" s="9"/>
      <c r="C71" s="183" t="s">
        <v>80</v>
      </c>
      <c r="D71" s="14" t="s">
        <v>57</v>
      </c>
      <c r="E71" s="14"/>
      <c r="G71" s="264"/>
      <c r="H71" s="265"/>
      <c r="I71" s="264"/>
      <c r="J71" s="265"/>
      <c r="K71" s="13"/>
    </row>
    <row r="72" spans="2:11">
      <c r="B72" s="9"/>
      <c r="C72" s="183" t="s">
        <v>80</v>
      </c>
      <c r="D72" s="14" t="s">
        <v>56</v>
      </c>
      <c r="E72" s="14"/>
      <c r="G72" s="264"/>
      <c r="H72" s="265"/>
      <c r="I72" s="264"/>
      <c r="J72" s="265"/>
      <c r="K72" s="13"/>
    </row>
    <row r="73" spans="2:11">
      <c r="B73" s="9"/>
      <c r="C73" s="183" t="s">
        <v>80</v>
      </c>
      <c r="D73" s="14" t="s">
        <v>62</v>
      </c>
      <c r="E73" s="14"/>
      <c r="G73" s="264"/>
      <c r="H73" s="265"/>
      <c r="I73" s="264"/>
      <c r="J73" s="265"/>
      <c r="K73" s="13"/>
    </row>
    <row r="74" spans="2:11">
      <c r="B74" s="9"/>
      <c r="C74" s="183" t="s">
        <v>80</v>
      </c>
      <c r="D74" s="14" t="s">
        <v>53</v>
      </c>
      <c r="E74" s="14"/>
      <c r="G74" s="264"/>
      <c r="H74" s="265"/>
      <c r="I74" s="264"/>
      <c r="J74" s="265"/>
      <c r="K74" s="13"/>
    </row>
    <row r="75" spans="2:11">
      <c r="B75" s="9"/>
      <c r="C75" s="183" t="s">
        <v>80</v>
      </c>
      <c r="D75" s="14" t="s">
        <v>73</v>
      </c>
      <c r="E75" s="14"/>
      <c r="G75" s="264"/>
      <c r="H75" s="265"/>
      <c r="I75" s="264"/>
      <c r="J75" s="265"/>
      <c r="K75" s="13"/>
    </row>
    <row r="76" spans="2:11">
      <c r="B76" s="9"/>
      <c r="C76" s="183" t="s">
        <v>80</v>
      </c>
      <c r="D76" s="14" t="s">
        <v>52</v>
      </c>
      <c r="E76" s="14"/>
      <c r="G76" s="264"/>
      <c r="H76" s="265"/>
      <c r="I76" s="264"/>
      <c r="J76" s="265"/>
      <c r="K76" s="13"/>
    </row>
    <row r="77" spans="2:11">
      <c r="B77" s="9"/>
      <c r="C77" s="183" t="s">
        <v>80</v>
      </c>
      <c r="D77" s="14" t="s">
        <v>77</v>
      </c>
      <c r="E77" s="14"/>
      <c r="G77" s="264"/>
      <c r="H77" s="265"/>
      <c r="I77" s="264"/>
      <c r="J77" s="265"/>
      <c r="K77" s="13"/>
    </row>
    <row r="78" spans="2:11">
      <c r="B78" s="9"/>
      <c r="C78" s="183" t="s">
        <v>80</v>
      </c>
      <c r="D78" s="14" t="s">
        <v>51</v>
      </c>
      <c r="E78" s="14"/>
      <c r="G78" s="264"/>
      <c r="H78" s="265"/>
      <c r="I78" s="264"/>
      <c r="J78" s="265"/>
      <c r="K78" s="13"/>
    </row>
    <row r="79" spans="2:11">
      <c r="B79" s="9"/>
      <c r="C79" s="183" t="s">
        <v>80</v>
      </c>
      <c r="D79" s="14" t="s">
        <v>171</v>
      </c>
      <c r="E79" s="14"/>
      <c r="G79" s="264"/>
      <c r="H79" s="265"/>
      <c r="I79" s="264"/>
      <c r="J79" s="265"/>
      <c r="K79" s="13"/>
    </row>
    <row r="80" spans="2:11">
      <c r="B80" s="9"/>
      <c r="C80" s="183" t="s">
        <v>80</v>
      </c>
      <c r="D80" s="270" t="s">
        <v>154</v>
      </c>
      <c r="E80" s="280"/>
      <c r="F80" s="64"/>
      <c r="G80" s="264"/>
      <c r="H80" s="265"/>
      <c r="I80" s="264"/>
      <c r="J80" s="265"/>
      <c r="K80" s="13"/>
    </row>
    <row r="81" spans="2:11" ht="29.25" customHeight="1">
      <c r="B81" s="9"/>
      <c r="C81" s="183" t="s">
        <v>80</v>
      </c>
      <c r="D81" s="270" t="s">
        <v>79</v>
      </c>
      <c r="E81" s="280"/>
      <c r="F81" s="64"/>
      <c r="G81" s="264"/>
      <c r="H81" s="265"/>
      <c r="I81" s="264"/>
      <c r="J81" s="265"/>
      <c r="K81" s="13"/>
    </row>
    <row r="82" spans="2:11" ht="8.1" customHeight="1">
      <c r="B82" s="9"/>
      <c r="C82" s="184"/>
      <c r="D82" s="184"/>
      <c r="E82" s="184"/>
      <c r="F82" s="184"/>
      <c r="G82" s="184"/>
      <c r="H82" s="184"/>
      <c r="I82" s="184"/>
      <c r="J82" s="184"/>
      <c r="K82" s="13"/>
    </row>
    <row r="83" spans="2:11" ht="30" customHeight="1">
      <c r="B83" s="9"/>
      <c r="C83" s="167" t="s">
        <v>217</v>
      </c>
      <c r="D83" s="168" t="s">
        <v>164</v>
      </c>
      <c r="E83" s="166"/>
      <c r="F83" s="11"/>
      <c r="G83" s="11"/>
      <c r="H83" s="11"/>
      <c r="I83" s="11"/>
      <c r="J83" s="11"/>
      <c r="K83" s="13"/>
    </row>
    <row r="84" spans="2:11">
      <c r="B84" s="9"/>
      <c r="C84" s="178" t="s">
        <v>218</v>
      </c>
      <c r="D84" s="179" t="s">
        <v>160</v>
      </c>
      <c r="E84" s="179"/>
      <c r="F84" s="266"/>
      <c r="G84" s="267"/>
      <c r="H84" s="267"/>
      <c r="I84" s="267"/>
      <c r="J84" s="268"/>
      <c r="K84" s="13"/>
    </row>
    <row r="85" spans="2:11">
      <c r="B85" s="9"/>
      <c r="C85" s="178" t="s">
        <v>219</v>
      </c>
      <c r="D85" s="179" t="s">
        <v>161</v>
      </c>
      <c r="E85" s="179"/>
      <c r="F85" s="279"/>
      <c r="G85" s="267"/>
      <c r="H85" s="267"/>
      <c r="I85" s="267"/>
      <c r="J85" s="268"/>
      <c r="K85" s="13"/>
    </row>
    <row r="86" spans="2:11" ht="8.1" customHeight="1">
      <c r="B86" s="9"/>
      <c r="C86" s="178"/>
      <c r="D86" s="177"/>
      <c r="E86" s="166"/>
      <c r="F86" s="11"/>
      <c r="G86" s="11"/>
      <c r="H86" s="11"/>
      <c r="I86" s="11"/>
      <c r="J86" s="11"/>
      <c r="K86" s="13"/>
    </row>
    <row r="87" spans="2:11" ht="16.5" customHeight="1">
      <c r="B87" s="9"/>
      <c r="C87" s="178" t="s">
        <v>220</v>
      </c>
      <c r="D87" s="177" t="s">
        <v>165</v>
      </c>
      <c r="E87" s="166"/>
      <c r="F87" s="11"/>
      <c r="G87" s="11"/>
      <c r="H87" s="11"/>
      <c r="I87" s="11"/>
      <c r="J87" s="11"/>
      <c r="K87" s="13"/>
    </row>
    <row r="88" spans="2:11" ht="16.5" customHeight="1">
      <c r="B88" s="9"/>
      <c r="C88" s="182"/>
      <c r="D88" s="202" t="s">
        <v>157</v>
      </c>
      <c r="E88" s="166"/>
      <c r="F88" s="11"/>
      <c r="G88" s="11"/>
      <c r="H88" s="11"/>
      <c r="I88" s="11"/>
      <c r="J88" s="11"/>
      <c r="K88" s="13"/>
    </row>
    <row r="89" spans="2:11" ht="16.5" customHeight="1">
      <c r="B89" s="9"/>
      <c r="C89" s="10"/>
      <c r="D89" s="10"/>
      <c r="E89" s="10"/>
      <c r="G89" s="12" t="s">
        <v>61</v>
      </c>
      <c r="H89" s="12"/>
      <c r="I89" s="12"/>
      <c r="J89" s="169" t="s">
        <v>159</v>
      </c>
      <c r="K89" s="13"/>
    </row>
    <row r="90" spans="2:11" ht="16.5" customHeight="1">
      <c r="B90" s="9"/>
      <c r="C90" s="183" t="s">
        <v>80</v>
      </c>
      <c r="D90" s="14" t="s">
        <v>60</v>
      </c>
      <c r="E90" s="14"/>
      <c r="G90" s="264"/>
      <c r="H90" s="265"/>
      <c r="I90" s="264"/>
      <c r="J90" s="265"/>
      <c r="K90" s="13"/>
    </row>
    <row r="91" spans="2:11">
      <c r="B91" s="9"/>
      <c r="C91" s="183" t="s">
        <v>80</v>
      </c>
      <c r="D91" s="14" t="s">
        <v>59</v>
      </c>
      <c r="E91" s="14"/>
      <c r="G91" s="264"/>
      <c r="H91" s="265"/>
      <c r="I91" s="264"/>
      <c r="J91" s="265"/>
      <c r="K91" s="13"/>
    </row>
    <row r="92" spans="2:11">
      <c r="B92" s="9"/>
      <c r="C92" s="183" t="s">
        <v>80</v>
      </c>
      <c r="D92" s="14" t="s">
        <v>58</v>
      </c>
      <c r="E92" s="14"/>
      <c r="G92" s="264"/>
      <c r="H92" s="265"/>
      <c r="I92" s="264"/>
      <c r="J92" s="265"/>
      <c r="K92" s="13"/>
    </row>
    <row r="93" spans="2:11">
      <c r="B93" s="9"/>
      <c r="C93" s="183" t="s">
        <v>80</v>
      </c>
      <c r="D93" s="14" t="s">
        <v>57</v>
      </c>
      <c r="E93" s="14"/>
      <c r="G93" s="264"/>
      <c r="H93" s="265"/>
      <c r="I93" s="264"/>
      <c r="J93" s="265"/>
      <c r="K93" s="13"/>
    </row>
    <row r="94" spans="2:11">
      <c r="B94" s="9"/>
      <c r="C94" s="183" t="s">
        <v>80</v>
      </c>
      <c r="D94" s="14" t="s">
        <v>56</v>
      </c>
      <c r="E94" s="14"/>
      <c r="G94" s="264"/>
      <c r="H94" s="265"/>
      <c r="I94" s="264"/>
      <c r="J94" s="265"/>
      <c r="K94" s="13"/>
    </row>
    <row r="95" spans="2:11">
      <c r="B95" s="9"/>
      <c r="C95" s="183" t="s">
        <v>80</v>
      </c>
      <c r="D95" s="14" t="s">
        <v>55</v>
      </c>
      <c r="E95" s="14"/>
      <c r="G95" s="264"/>
      <c r="H95" s="265"/>
      <c r="I95" s="264"/>
      <c r="J95" s="265"/>
      <c r="K95" s="13"/>
    </row>
    <row r="96" spans="2:11">
      <c r="B96" s="9"/>
      <c r="C96" s="183" t="s">
        <v>80</v>
      </c>
      <c r="D96" s="14" t="s">
        <v>54</v>
      </c>
      <c r="E96" s="14"/>
      <c r="G96" s="264"/>
      <c r="H96" s="265"/>
      <c r="I96" s="264"/>
      <c r="J96" s="265"/>
      <c r="K96" s="13"/>
    </row>
    <row r="97" spans="2:11">
      <c r="B97" s="9"/>
      <c r="C97" s="183" t="s">
        <v>80</v>
      </c>
      <c r="D97" s="14" t="s">
        <v>53</v>
      </c>
      <c r="E97" s="14"/>
      <c r="G97" s="264"/>
      <c r="H97" s="265"/>
      <c r="I97" s="264"/>
      <c r="J97" s="265"/>
      <c r="K97" s="13"/>
    </row>
    <row r="98" spans="2:11">
      <c r="B98" s="9"/>
      <c r="C98" s="183" t="s">
        <v>80</v>
      </c>
      <c r="D98" s="14" t="s">
        <v>73</v>
      </c>
      <c r="E98" s="14"/>
      <c r="G98" s="264"/>
      <c r="H98" s="265"/>
      <c r="I98" s="264"/>
      <c r="J98" s="265"/>
      <c r="K98" s="13"/>
    </row>
    <row r="99" spans="2:11">
      <c r="B99" s="9"/>
      <c r="C99" s="183" t="s">
        <v>80</v>
      </c>
      <c r="D99" s="14" t="s">
        <v>52</v>
      </c>
      <c r="E99" s="14"/>
      <c r="G99" s="264"/>
      <c r="H99" s="265"/>
      <c r="I99" s="264"/>
      <c r="J99" s="265"/>
      <c r="K99" s="13"/>
    </row>
    <row r="100" spans="2:11">
      <c r="B100" s="9"/>
      <c r="C100" s="183" t="s">
        <v>80</v>
      </c>
      <c r="D100" s="14" t="s">
        <v>77</v>
      </c>
      <c r="E100" s="14"/>
      <c r="G100" s="264"/>
      <c r="H100" s="265"/>
      <c r="I100" s="264"/>
      <c r="J100" s="265"/>
      <c r="K100" s="13"/>
    </row>
    <row r="101" spans="2:11">
      <c r="B101" s="9"/>
      <c r="C101" s="183" t="s">
        <v>80</v>
      </c>
      <c r="D101" s="14" t="s">
        <v>51</v>
      </c>
      <c r="E101" s="14"/>
      <c r="G101" s="264"/>
      <c r="H101" s="265"/>
      <c r="I101" s="264"/>
      <c r="J101" s="265"/>
      <c r="K101" s="13"/>
    </row>
    <row r="102" spans="2:11">
      <c r="B102" s="9"/>
      <c r="C102" s="183" t="s">
        <v>80</v>
      </c>
      <c r="D102" s="14" t="s">
        <v>171</v>
      </c>
      <c r="E102" s="14"/>
      <c r="G102" s="264"/>
      <c r="H102" s="265"/>
      <c r="I102" s="264"/>
      <c r="J102" s="265"/>
      <c r="K102" s="13"/>
    </row>
    <row r="103" spans="2:11">
      <c r="B103" s="9"/>
      <c r="C103" s="183"/>
      <c r="D103" s="14"/>
      <c r="E103" s="14"/>
      <c r="G103" s="240"/>
      <c r="H103" s="240"/>
      <c r="I103" s="240"/>
      <c r="J103" s="240"/>
      <c r="K103" s="13"/>
    </row>
    <row r="104" spans="2:11" ht="30" customHeight="1">
      <c r="B104" s="9"/>
      <c r="C104" s="165" t="s">
        <v>254</v>
      </c>
      <c r="D104" s="165" t="s">
        <v>262</v>
      </c>
      <c r="E104" s="166"/>
      <c r="F104" s="11"/>
      <c r="G104" s="11"/>
      <c r="H104" s="11"/>
      <c r="I104" s="11"/>
      <c r="J104" s="11"/>
      <c r="K104" s="13"/>
    </row>
    <row r="105" spans="2:11">
      <c r="B105" s="9"/>
      <c r="C105" s="36" t="s">
        <v>256</v>
      </c>
      <c r="D105" s="14" t="s">
        <v>257</v>
      </c>
      <c r="E105" s="14"/>
      <c r="F105" s="37"/>
      <c r="G105" s="241"/>
      <c r="H105" s="37"/>
      <c r="I105" s="37"/>
      <c r="J105" s="37"/>
      <c r="K105" s="13"/>
    </row>
    <row r="106" spans="2:11">
      <c r="B106" s="9"/>
      <c r="C106" s="183"/>
      <c r="D106" s="14"/>
      <c r="E106" s="14"/>
      <c r="G106" s="201" t="s">
        <v>263</v>
      </c>
      <c r="H106" s="201" t="s">
        <v>264</v>
      </c>
      <c r="I106" s="37"/>
      <c r="J106" s="37"/>
      <c r="K106" s="13"/>
    </row>
    <row r="107" spans="2:11">
      <c r="B107" s="9"/>
      <c r="C107" s="36" t="s">
        <v>260</v>
      </c>
      <c r="D107" s="14" t="s">
        <v>258</v>
      </c>
      <c r="E107" s="14"/>
      <c r="G107" s="239"/>
      <c r="H107" s="239"/>
      <c r="I107" s="37"/>
      <c r="J107" s="37"/>
      <c r="K107" s="13"/>
    </row>
    <row r="108" spans="2:11">
      <c r="B108" s="9"/>
      <c r="K108" s="34"/>
    </row>
    <row r="109" spans="2:11">
      <c r="B109" s="9"/>
      <c r="C109" s="214" t="s">
        <v>261</v>
      </c>
      <c r="D109" s="275" t="s">
        <v>259</v>
      </c>
      <c r="E109" s="275"/>
      <c r="F109" s="275"/>
      <c r="G109" s="275"/>
      <c r="H109" s="275"/>
      <c r="I109" s="275"/>
      <c r="J109" s="275"/>
      <c r="K109" s="13"/>
    </row>
    <row r="110" spans="2:11">
      <c r="B110" s="9"/>
      <c r="C110" s="214"/>
      <c r="D110" s="213"/>
      <c r="E110" s="213"/>
      <c r="F110" s="213"/>
      <c r="G110" s="213"/>
      <c r="H110" s="213"/>
      <c r="I110" s="213"/>
      <c r="J110" s="213"/>
      <c r="K110" s="13"/>
    </row>
    <row r="111" spans="2:11" ht="30" customHeight="1">
      <c r="B111" s="9"/>
      <c r="C111" s="165" t="s">
        <v>307</v>
      </c>
      <c r="D111" s="165" t="s">
        <v>308</v>
      </c>
      <c r="E111" s="166"/>
      <c r="F111" s="11"/>
      <c r="G111" s="11"/>
      <c r="H111" s="11"/>
      <c r="I111" s="11"/>
      <c r="J111" s="11"/>
      <c r="K111" s="13"/>
    </row>
    <row r="112" spans="2:11">
      <c r="B112" s="9"/>
      <c r="C112" s="36" t="s">
        <v>310</v>
      </c>
      <c r="D112" s="14" t="s">
        <v>309</v>
      </c>
      <c r="E112" s="14"/>
      <c r="F112" s="37"/>
      <c r="G112" s="241"/>
      <c r="H112" s="37"/>
      <c r="I112" s="37"/>
      <c r="J112" s="37"/>
      <c r="K112" s="13"/>
    </row>
    <row r="113" spans="2:11">
      <c r="B113" s="9"/>
      <c r="C113" s="36"/>
      <c r="D113" s="14"/>
      <c r="E113" s="14"/>
      <c r="F113" s="37"/>
      <c r="G113" s="213"/>
      <c r="H113" s="37"/>
      <c r="I113" s="37"/>
      <c r="J113" s="37"/>
      <c r="K113" s="13"/>
    </row>
    <row r="114" spans="2:11">
      <c r="B114" s="9"/>
      <c r="C114" s="36" t="s">
        <v>311</v>
      </c>
      <c r="D114" s="14" t="s">
        <v>211</v>
      </c>
      <c r="E114" s="14"/>
      <c r="F114" s="37"/>
      <c r="G114" s="271"/>
      <c r="H114" s="272"/>
      <c r="I114" s="272"/>
      <c r="J114" s="273"/>
      <c r="K114" s="13"/>
    </row>
    <row r="115" spans="2:11">
      <c r="B115" s="9"/>
      <c r="C115" s="183"/>
      <c r="D115" s="14"/>
      <c r="E115" s="14"/>
      <c r="G115" s="208" t="s">
        <v>263</v>
      </c>
      <c r="H115" s="208" t="s">
        <v>264</v>
      </c>
      <c r="I115" s="37"/>
      <c r="J115" s="37"/>
      <c r="K115" s="13"/>
    </row>
    <row r="116" spans="2:11">
      <c r="B116" s="9"/>
      <c r="C116" s="36" t="s">
        <v>312</v>
      </c>
      <c r="D116" s="14" t="s">
        <v>258</v>
      </c>
      <c r="E116" s="14"/>
      <c r="G116" s="239"/>
      <c r="H116" s="239"/>
      <c r="I116" s="37"/>
      <c r="J116" s="37"/>
      <c r="K116" s="13"/>
    </row>
    <row r="117" spans="2:11">
      <c r="B117" s="9"/>
      <c r="K117" s="34"/>
    </row>
    <row r="118" spans="2:11">
      <c r="B118" s="9"/>
      <c r="C118" s="214" t="s">
        <v>313</v>
      </c>
      <c r="D118" s="275" t="s">
        <v>259</v>
      </c>
      <c r="E118" s="275"/>
      <c r="F118" s="275"/>
      <c r="G118" s="275"/>
      <c r="H118" s="275"/>
      <c r="I118" s="275"/>
      <c r="J118" s="275"/>
      <c r="K118" s="13"/>
    </row>
    <row r="119" spans="2:11">
      <c r="B119" s="18"/>
      <c r="C119" s="17"/>
      <c r="D119" s="17"/>
      <c r="E119" s="17"/>
      <c r="F119" s="17"/>
      <c r="G119" s="17"/>
      <c r="H119" s="17"/>
      <c r="I119" s="17"/>
      <c r="J119" s="17"/>
      <c r="K119" s="22"/>
    </row>
  </sheetData>
  <mergeCells count="86">
    <mergeCell ref="D118:J118"/>
    <mergeCell ref="G114:J114"/>
    <mergeCell ref="F9:J9"/>
    <mergeCell ref="F10:J10"/>
    <mergeCell ref="D109:J109"/>
    <mergeCell ref="F85:J85"/>
    <mergeCell ref="F62:J62"/>
    <mergeCell ref="F63:J63"/>
    <mergeCell ref="G28:J28"/>
    <mergeCell ref="G29:J29"/>
    <mergeCell ref="G30:J30"/>
    <mergeCell ref="G47:J47"/>
    <mergeCell ref="G33:J33"/>
    <mergeCell ref="D81:E81"/>
    <mergeCell ref="D80:E80"/>
    <mergeCell ref="G34:J34"/>
    <mergeCell ref="G68:H68"/>
    <mergeCell ref="I68:J68"/>
    <mergeCell ref="G53:J53"/>
    <mergeCell ref="G54:J54"/>
    <mergeCell ref="D58:J58"/>
    <mergeCell ref="G56:J56"/>
    <mergeCell ref="F8:J8"/>
    <mergeCell ref="E18:F18"/>
    <mergeCell ref="D43:J43"/>
    <mergeCell ref="G51:J51"/>
    <mergeCell ref="G52:J52"/>
    <mergeCell ref="F41:J41"/>
    <mergeCell ref="H38:J39"/>
    <mergeCell ref="G32:J32"/>
    <mergeCell ref="G35:J35"/>
    <mergeCell ref="G48:J48"/>
    <mergeCell ref="G49:J49"/>
    <mergeCell ref="G69:H69"/>
    <mergeCell ref="I69:J69"/>
    <mergeCell ref="G70:H70"/>
    <mergeCell ref="I70:J70"/>
    <mergeCell ref="G71:H71"/>
    <mergeCell ref="I71:J71"/>
    <mergeCell ref="G72:H72"/>
    <mergeCell ref="I72:J72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78:H78"/>
    <mergeCell ref="I78:J78"/>
    <mergeCell ref="G79:H79"/>
    <mergeCell ref="I79:J79"/>
    <mergeCell ref="G80:H80"/>
    <mergeCell ref="I80:J80"/>
    <mergeCell ref="G81:H81"/>
    <mergeCell ref="I81:J81"/>
    <mergeCell ref="G90:H90"/>
    <mergeCell ref="I90:J90"/>
    <mergeCell ref="G91:H91"/>
    <mergeCell ref="I91:J91"/>
    <mergeCell ref="F84:J84"/>
    <mergeCell ref="G92:H92"/>
    <mergeCell ref="I92:J92"/>
    <mergeCell ref="G93:H93"/>
    <mergeCell ref="I93:J93"/>
    <mergeCell ref="G94:H94"/>
    <mergeCell ref="I94:J94"/>
    <mergeCell ref="G95:H95"/>
    <mergeCell ref="I95:J95"/>
    <mergeCell ref="G96:H96"/>
    <mergeCell ref="I96:J96"/>
    <mergeCell ref="G97:H97"/>
    <mergeCell ref="I97:J97"/>
    <mergeCell ref="G101:H101"/>
    <mergeCell ref="I101:J101"/>
    <mergeCell ref="G102:H102"/>
    <mergeCell ref="I102:J102"/>
    <mergeCell ref="G98:H98"/>
    <mergeCell ref="I98:J98"/>
    <mergeCell ref="G99:H99"/>
    <mergeCell ref="I99:J99"/>
    <mergeCell ref="G100:H100"/>
    <mergeCell ref="I100:J100"/>
  </mergeCells>
  <phoneticPr fontId="38" type="noConversion"/>
  <printOptions horizontalCentered="1"/>
  <pageMargins left="0.23622047244094491" right="3.937007874015748E-2" top="0.55118110236220474" bottom="0.35433070866141736" header="0.31496062992125984" footer="0.31496062992125984"/>
  <pageSetup paperSize="9" scale="63" fitToHeight="0" orientation="portrait" useFirstPageNumber="1" r:id="rId1"/>
  <rowBreaks count="1" manualBreakCount="1">
    <brk id="5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Option Button 9">
              <controlPr defaultSize="0" autoFill="0" autoLine="0" autoPict="0">
                <anchor moveWithCells="1">
                  <from>
                    <xdr:col>6</xdr:col>
                    <xdr:colOff>276225</xdr:colOff>
                    <xdr:row>10</xdr:row>
                    <xdr:rowOff>200025</xdr:rowOff>
                  </from>
                  <to>
                    <xdr:col>7</xdr:col>
                    <xdr:colOff>285750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Option Button 10">
              <controlPr defaultSize="0" autoFill="0" autoLine="0" autoPict="0">
                <anchor moveWithCells="1">
                  <from>
                    <xdr:col>7</xdr:col>
                    <xdr:colOff>200025</xdr:colOff>
                    <xdr:row>11</xdr:row>
                    <xdr:rowOff>0</xdr:rowOff>
                  </from>
                  <to>
                    <xdr:col>8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theme="9" tint="0.59999389629810485"/>
  </sheetPr>
  <dimension ref="B1:AM544"/>
  <sheetViews>
    <sheetView showGridLines="0" zoomScaleNormal="100" workbookViewId="0">
      <pane ySplit="3" topLeftCell="A478" activePane="bottomLeft" state="frozen"/>
      <selection activeCell="D21" sqref="D21"/>
      <selection pane="bottomLeft" activeCell="D495" sqref="D495"/>
    </sheetView>
  </sheetViews>
  <sheetFormatPr defaultColWidth="9.140625" defaultRowHeight="16.5"/>
  <cols>
    <col min="1" max="2" width="1.7109375" style="1" customWidth="1"/>
    <col min="3" max="3" width="13.7109375" style="1" customWidth="1"/>
    <col min="4" max="4" width="103.85546875" style="1" customWidth="1"/>
    <col min="5" max="5" width="9" style="67" bestFit="1" customWidth="1"/>
    <col min="6" max="23" width="9" style="67" customWidth="1"/>
    <col min="24" max="26" width="10.140625" style="1" bestFit="1" customWidth="1"/>
    <col min="27" max="27" width="1.7109375" style="1" customWidth="1"/>
    <col min="28" max="28" width="8.28515625" style="23" bestFit="1" customWidth="1"/>
    <col min="29" max="34" width="8.28515625" style="23" customWidth="1"/>
    <col min="35" max="35" width="1.7109375" style="1" customWidth="1"/>
    <col min="36" max="36" width="17.28515625" style="1" customWidth="1"/>
    <col min="37" max="37" width="1.7109375" style="1" customWidth="1"/>
    <col min="38" max="16384" width="9.140625" style="1"/>
  </cols>
  <sheetData>
    <row r="1" spans="2:37" ht="20.25">
      <c r="C1" s="2"/>
      <c r="D1" s="52" t="s">
        <v>435</v>
      </c>
      <c r="AA1" s="23"/>
      <c r="AB1" s="1"/>
      <c r="AC1" s="1"/>
      <c r="AD1" s="1"/>
      <c r="AE1" s="1"/>
      <c r="AF1" s="1"/>
      <c r="AG1" s="1"/>
      <c r="AH1" s="1"/>
    </row>
    <row r="2" spans="2:37" ht="17.25">
      <c r="D2" s="197" t="str">
        <f>+'1.Identificação'!F7</f>
        <v>xxxxxx</v>
      </c>
      <c r="AA2" s="23"/>
      <c r="AB2" s="1"/>
      <c r="AC2" s="1"/>
      <c r="AD2" s="1"/>
      <c r="AE2" s="1"/>
      <c r="AF2" s="1"/>
      <c r="AG2" s="1"/>
      <c r="AH2" s="1"/>
    </row>
    <row r="3" spans="2:37" ht="20.25">
      <c r="C3" s="3"/>
      <c r="D3" s="52"/>
      <c r="AA3" s="23"/>
      <c r="AB3" s="1"/>
      <c r="AC3" s="1"/>
      <c r="AD3" s="1"/>
      <c r="AE3" s="1"/>
      <c r="AF3" s="1"/>
      <c r="AG3" s="1"/>
      <c r="AH3" s="1"/>
    </row>
    <row r="4" spans="2:37" ht="8.1" customHeight="1">
      <c r="D4" s="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2:37" ht="8.1" customHeight="1">
      <c r="D5" s="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2:37" s="59" customFormat="1" ht="96.75" customHeight="1">
      <c r="B6" s="56"/>
      <c r="C6" s="173" t="s">
        <v>346</v>
      </c>
      <c r="D6" s="281" t="s">
        <v>400</v>
      </c>
      <c r="E6" s="282"/>
      <c r="F6" s="282"/>
      <c r="G6" s="282"/>
      <c r="H6" s="282"/>
      <c r="I6" s="283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35"/>
      <c r="Y6" s="82"/>
      <c r="Z6" s="82"/>
      <c r="AA6" s="35"/>
      <c r="AB6" s="206"/>
      <c r="AC6" s="206"/>
      <c r="AD6" s="206"/>
      <c r="AE6" s="206"/>
      <c r="AF6" s="206"/>
      <c r="AG6" s="206"/>
      <c r="AH6" s="206"/>
      <c r="AI6" s="35"/>
      <c r="AJ6" s="35"/>
      <c r="AK6" s="58"/>
    </row>
    <row r="7" spans="2:37" s="59" customFormat="1" ht="36" customHeight="1">
      <c r="B7" s="191"/>
      <c r="C7" s="165"/>
      <c r="D7" s="251" t="s">
        <v>370</v>
      </c>
      <c r="E7" s="12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2"/>
      <c r="Y7" s="247"/>
      <c r="Z7" s="247"/>
      <c r="AA7" s="12"/>
      <c r="AB7" s="248"/>
      <c r="AC7" s="248"/>
      <c r="AD7" s="248"/>
      <c r="AE7" s="248"/>
      <c r="AF7" s="248"/>
      <c r="AG7" s="248"/>
      <c r="AH7" s="248"/>
      <c r="AI7" s="12"/>
      <c r="AJ7" s="12"/>
      <c r="AK7" s="249"/>
    </row>
    <row r="8" spans="2:37" s="59" customFormat="1" ht="36" customHeight="1">
      <c r="B8" s="191"/>
      <c r="C8" s="165"/>
      <c r="D8" s="251" t="s">
        <v>371</v>
      </c>
      <c r="E8" s="12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12"/>
      <c r="Y8" s="247"/>
      <c r="Z8" s="247"/>
      <c r="AA8" s="12"/>
      <c r="AB8" s="248"/>
      <c r="AC8" s="248"/>
      <c r="AD8" s="248"/>
      <c r="AE8" s="248"/>
      <c r="AF8" s="248"/>
      <c r="AG8" s="248"/>
      <c r="AH8" s="248"/>
      <c r="AI8" s="12"/>
      <c r="AJ8" s="12"/>
      <c r="AK8" s="249"/>
    </row>
    <row r="9" spans="2:37" s="59" customFormat="1" ht="36" customHeight="1">
      <c r="B9" s="191"/>
      <c r="C9" s="165"/>
      <c r="D9" s="251" t="s">
        <v>372</v>
      </c>
      <c r="E9" s="12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12"/>
      <c r="Y9" s="247"/>
      <c r="Z9" s="247"/>
      <c r="AA9" s="12"/>
      <c r="AB9" s="248"/>
      <c r="AC9" s="248"/>
      <c r="AD9" s="248"/>
      <c r="AE9" s="248"/>
      <c r="AF9" s="248"/>
      <c r="AG9" s="248"/>
      <c r="AH9" s="248"/>
      <c r="AI9" s="12"/>
      <c r="AJ9" s="12"/>
      <c r="AK9" s="249"/>
    </row>
    <row r="10" spans="2:37" s="59" customFormat="1" ht="36" customHeight="1">
      <c r="B10" s="191"/>
      <c r="C10" s="165"/>
      <c r="D10" s="251" t="s">
        <v>418</v>
      </c>
      <c r="E10" s="12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12"/>
      <c r="Y10" s="247"/>
      <c r="Z10" s="247"/>
      <c r="AA10" s="12"/>
      <c r="AB10" s="248"/>
      <c r="AC10" s="248"/>
      <c r="AD10" s="248"/>
      <c r="AE10" s="248"/>
      <c r="AF10" s="248"/>
      <c r="AG10" s="248"/>
      <c r="AH10" s="248"/>
      <c r="AI10" s="12"/>
      <c r="AJ10" s="12"/>
      <c r="AK10" s="249"/>
    </row>
    <row r="11" spans="2:37" s="59" customFormat="1" ht="36" customHeight="1">
      <c r="B11" s="191"/>
      <c r="C11" s="165"/>
      <c r="D11" s="251" t="s">
        <v>392</v>
      </c>
      <c r="E11" s="12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12"/>
      <c r="Y11" s="247"/>
      <c r="Z11" s="247"/>
      <c r="AA11" s="12"/>
      <c r="AB11" s="248"/>
      <c r="AC11" s="248"/>
      <c r="AD11" s="248"/>
      <c r="AE11" s="248"/>
      <c r="AF11" s="248"/>
      <c r="AG11" s="248"/>
      <c r="AH11" s="248"/>
      <c r="AI11" s="12"/>
      <c r="AJ11" s="12"/>
      <c r="AK11" s="249"/>
    </row>
    <row r="12" spans="2:37" s="59" customFormat="1" ht="36" customHeight="1">
      <c r="B12" s="56"/>
      <c r="C12" s="173" t="s">
        <v>427</v>
      </c>
      <c r="D12" s="57" t="s">
        <v>70</v>
      </c>
      <c r="E12" s="35" t="s">
        <v>76</v>
      </c>
      <c r="F12" s="205">
        <v>43466</v>
      </c>
      <c r="G12" s="205">
        <v>43497</v>
      </c>
      <c r="H12" s="205">
        <v>43525</v>
      </c>
      <c r="I12" s="205">
        <v>43556</v>
      </c>
      <c r="J12" s="205">
        <v>43586</v>
      </c>
      <c r="K12" s="205">
        <v>43617</v>
      </c>
      <c r="L12" s="205">
        <v>43647</v>
      </c>
      <c r="M12" s="205">
        <v>43678</v>
      </c>
      <c r="N12" s="205">
        <v>43709</v>
      </c>
      <c r="O12" s="205">
        <v>43739</v>
      </c>
      <c r="P12" s="205">
        <v>43770</v>
      </c>
      <c r="Q12" s="205">
        <v>43800</v>
      </c>
      <c r="R12" s="205">
        <v>43831</v>
      </c>
      <c r="S12" s="205">
        <v>43862</v>
      </c>
      <c r="T12" s="205">
        <v>43891</v>
      </c>
      <c r="U12" s="205">
        <v>43922</v>
      </c>
      <c r="V12" s="205">
        <v>43952</v>
      </c>
      <c r="W12" s="205">
        <v>43983</v>
      </c>
      <c r="X12" s="35">
        <v>2019</v>
      </c>
      <c r="Y12" s="82" t="s">
        <v>415</v>
      </c>
      <c r="Z12" s="82" t="s">
        <v>416</v>
      </c>
      <c r="AA12" s="35"/>
      <c r="AB12" s="206" t="s">
        <v>222</v>
      </c>
      <c r="AC12" s="206" t="s">
        <v>223</v>
      </c>
      <c r="AD12" s="206" t="s">
        <v>224</v>
      </c>
      <c r="AE12" s="206" t="s">
        <v>225</v>
      </c>
      <c r="AF12" s="206" t="s">
        <v>226</v>
      </c>
      <c r="AG12" s="206" t="s">
        <v>227</v>
      </c>
      <c r="AH12" s="206" t="s">
        <v>417</v>
      </c>
      <c r="AI12" s="35"/>
      <c r="AJ12" s="35" t="s">
        <v>42</v>
      </c>
      <c r="AK12" s="58"/>
    </row>
    <row r="13" spans="2:37" ht="16.5" customHeight="1">
      <c r="B13" s="9"/>
      <c r="D13" s="207" t="s">
        <v>230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19"/>
      <c r="AB13" s="28"/>
      <c r="AC13" s="28"/>
      <c r="AD13" s="28"/>
      <c r="AE13" s="28"/>
      <c r="AF13" s="28"/>
      <c r="AG13" s="28"/>
      <c r="AH13" s="28"/>
      <c r="AI13" s="19"/>
      <c r="AJ13" s="239"/>
      <c r="AK13" s="13"/>
    </row>
    <row r="14" spans="2:37">
      <c r="B14" s="9"/>
      <c r="D14" s="61" t="s">
        <v>382</v>
      </c>
      <c r="E14" s="65" t="s">
        <v>8</v>
      </c>
      <c r="F14" s="31">
        <f>+F60</f>
        <v>0</v>
      </c>
      <c r="G14" s="31">
        <f t="shared" ref="G14:W14" si="0">+G60</f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S14" s="31">
        <f t="shared" si="0"/>
        <v>0</v>
      </c>
      <c r="T14" s="31">
        <f t="shared" si="0"/>
        <v>0</v>
      </c>
      <c r="U14" s="31">
        <f t="shared" si="0"/>
        <v>0</v>
      </c>
      <c r="V14" s="31">
        <f t="shared" si="0"/>
        <v>0</v>
      </c>
      <c r="W14" s="31">
        <f t="shared" si="0"/>
        <v>0</v>
      </c>
      <c r="X14" s="31">
        <f>+SUM(F14:Q14)</f>
        <v>0</v>
      </c>
      <c r="Y14" s="31">
        <f>+SUM(F14:K14)</f>
        <v>0</v>
      </c>
      <c r="Z14" s="31">
        <f>+SUM(R14:W14)</f>
        <v>0</v>
      </c>
      <c r="AA14" s="19"/>
      <c r="AB14" s="26" t="str">
        <f>+IFERROR((R14/F14)-1,"")</f>
        <v/>
      </c>
      <c r="AC14" s="26" t="str">
        <f>+IFERROR((S14/G14)-1,"")</f>
        <v/>
      </c>
      <c r="AD14" s="26" t="str">
        <f t="shared" ref="AD14" si="1">+IFERROR((T14/H14)-1,"")</f>
        <v/>
      </c>
      <c r="AE14" s="26" t="str">
        <f t="shared" ref="AE14" si="2">+IFERROR((U14/I14)-1,"")</f>
        <v/>
      </c>
      <c r="AF14" s="26" t="str">
        <f t="shared" ref="AF14" si="3">+IFERROR((V14/J14)-1,"")</f>
        <v/>
      </c>
      <c r="AG14" s="26" t="str">
        <f t="shared" ref="AG14" si="4">+IFERROR((W14/K14)-1,"")</f>
        <v/>
      </c>
      <c r="AH14" s="26" t="str">
        <f>+IFERROR((Z14/Y14)-1,"")</f>
        <v/>
      </c>
      <c r="AI14" s="19"/>
      <c r="AJ14" s="239"/>
      <c r="AK14" s="13"/>
    </row>
    <row r="15" spans="2:37">
      <c r="B15" s="9"/>
      <c r="D15" s="61" t="s">
        <v>236</v>
      </c>
      <c r="E15" s="65" t="s">
        <v>8</v>
      </c>
      <c r="F15" s="31">
        <f>+F67</f>
        <v>0</v>
      </c>
      <c r="G15" s="31">
        <f t="shared" ref="G15:W15" si="5">+G67</f>
        <v>0</v>
      </c>
      <c r="H15" s="31">
        <f t="shared" si="5"/>
        <v>0</v>
      </c>
      <c r="I15" s="31">
        <f t="shared" si="5"/>
        <v>0</v>
      </c>
      <c r="J15" s="31">
        <f t="shared" si="5"/>
        <v>0</v>
      </c>
      <c r="K15" s="31">
        <f t="shared" si="5"/>
        <v>0</v>
      </c>
      <c r="L15" s="31">
        <f t="shared" si="5"/>
        <v>0</v>
      </c>
      <c r="M15" s="31">
        <f t="shared" si="5"/>
        <v>0</v>
      </c>
      <c r="N15" s="31">
        <f t="shared" si="5"/>
        <v>0</v>
      </c>
      <c r="O15" s="31">
        <f t="shared" si="5"/>
        <v>0</v>
      </c>
      <c r="P15" s="31">
        <f t="shared" si="5"/>
        <v>0</v>
      </c>
      <c r="Q15" s="31">
        <f t="shared" si="5"/>
        <v>0</v>
      </c>
      <c r="R15" s="31">
        <f t="shared" si="5"/>
        <v>0</v>
      </c>
      <c r="S15" s="31">
        <f t="shared" si="5"/>
        <v>0</v>
      </c>
      <c r="T15" s="31">
        <f t="shared" si="5"/>
        <v>0</v>
      </c>
      <c r="U15" s="31">
        <f t="shared" si="5"/>
        <v>0</v>
      </c>
      <c r="V15" s="31">
        <f t="shared" si="5"/>
        <v>0</v>
      </c>
      <c r="W15" s="31">
        <f t="shared" si="5"/>
        <v>0</v>
      </c>
      <c r="X15" s="31">
        <f>+SUM(F15:Q15)</f>
        <v>0</v>
      </c>
      <c r="Y15" s="31">
        <f>+SUM(F15:K15)</f>
        <v>0</v>
      </c>
      <c r="Z15" s="31">
        <f>+SUM(R15:W15)</f>
        <v>0</v>
      </c>
      <c r="AA15" s="19"/>
      <c r="AB15" s="26" t="str">
        <f t="shared" ref="AB15:AB21" si="6">+IFERROR((R15/F15)-1,"")</f>
        <v/>
      </c>
      <c r="AC15" s="26" t="str">
        <f t="shared" ref="AC15:AC21" si="7">+IFERROR((S15/G15)-1,"")</f>
        <v/>
      </c>
      <c r="AD15" s="26" t="str">
        <f t="shared" ref="AD15:AD21" si="8">+IFERROR((T15/H15)-1,"")</f>
        <v/>
      </c>
      <c r="AE15" s="26" t="str">
        <f t="shared" ref="AE15:AE21" si="9">+IFERROR((U15/I15)-1,"")</f>
        <v/>
      </c>
      <c r="AF15" s="26" t="str">
        <f t="shared" ref="AF15:AF21" si="10">+IFERROR((V15/J15)-1,"")</f>
        <v/>
      </c>
      <c r="AG15" s="26" t="str">
        <f t="shared" ref="AG15:AG21" si="11">+IFERROR((W15/K15)-1,"")</f>
        <v/>
      </c>
      <c r="AH15" s="26" t="str">
        <f t="shared" ref="AH15:AH21" si="12">+IFERROR((Z15/Y15)-1,"")</f>
        <v/>
      </c>
      <c r="AI15" s="19"/>
      <c r="AJ15" s="239"/>
      <c r="AK15" s="13"/>
    </row>
    <row r="16" spans="2:37">
      <c r="B16" s="9"/>
      <c r="D16" s="61" t="s">
        <v>378</v>
      </c>
      <c r="E16" s="65" t="s">
        <v>229</v>
      </c>
      <c r="F16" s="31">
        <f>+F73+F79</f>
        <v>0</v>
      </c>
      <c r="G16" s="31">
        <f t="shared" ref="G16:W16" si="13">+G73+G79</f>
        <v>0</v>
      </c>
      <c r="H16" s="31">
        <f t="shared" si="13"/>
        <v>0</v>
      </c>
      <c r="I16" s="31">
        <f t="shared" si="13"/>
        <v>0</v>
      </c>
      <c r="J16" s="31">
        <f t="shared" si="13"/>
        <v>0</v>
      </c>
      <c r="K16" s="31">
        <f t="shared" si="13"/>
        <v>0</v>
      </c>
      <c r="L16" s="31">
        <f t="shared" si="13"/>
        <v>0</v>
      </c>
      <c r="M16" s="31">
        <f t="shared" si="13"/>
        <v>0</v>
      </c>
      <c r="N16" s="31">
        <f t="shared" si="13"/>
        <v>0</v>
      </c>
      <c r="O16" s="31">
        <f t="shared" si="13"/>
        <v>0</v>
      </c>
      <c r="P16" s="31">
        <f t="shared" si="13"/>
        <v>0</v>
      </c>
      <c r="Q16" s="31">
        <f t="shared" si="13"/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 t="shared" si="13"/>
        <v>0</v>
      </c>
      <c r="X16" s="31">
        <f>+SUM(F16:Q16)</f>
        <v>0</v>
      </c>
      <c r="Y16" s="31">
        <f>+SUM(F16:K16)</f>
        <v>0</v>
      </c>
      <c r="Z16" s="31">
        <f>+SUM(R16:W16)</f>
        <v>0</v>
      </c>
      <c r="AA16" s="19"/>
      <c r="AB16" s="26" t="str">
        <f t="shared" si="6"/>
        <v/>
      </c>
      <c r="AC16" s="26" t="str">
        <f t="shared" si="7"/>
        <v/>
      </c>
      <c r="AD16" s="26" t="str">
        <f t="shared" si="8"/>
        <v/>
      </c>
      <c r="AE16" s="26" t="str">
        <f t="shared" si="9"/>
        <v/>
      </c>
      <c r="AF16" s="26" t="str">
        <f t="shared" si="10"/>
        <v/>
      </c>
      <c r="AG16" s="26" t="str">
        <f t="shared" si="11"/>
        <v/>
      </c>
      <c r="AH16" s="26" t="str">
        <f t="shared" si="12"/>
        <v/>
      </c>
      <c r="AI16" s="19"/>
      <c r="AJ16" s="239"/>
      <c r="AK16" s="13"/>
    </row>
    <row r="17" spans="2:37">
      <c r="B17" s="9"/>
      <c r="D17" s="61" t="s">
        <v>368</v>
      </c>
      <c r="E17" s="65" t="s">
        <v>229</v>
      </c>
      <c r="F17" s="31">
        <f>+F85+F91</f>
        <v>0</v>
      </c>
      <c r="G17" s="31">
        <f t="shared" ref="G17:W17" si="14">+G85+G91</f>
        <v>0</v>
      </c>
      <c r="H17" s="31">
        <f t="shared" si="14"/>
        <v>0</v>
      </c>
      <c r="I17" s="31">
        <f t="shared" si="14"/>
        <v>0</v>
      </c>
      <c r="J17" s="31">
        <f t="shared" si="14"/>
        <v>0</v>
      </c>
      <c r="K17" s="31">
        <f t="shared" si="14"/>
        <v>0</v>
      </c>
      <c r="L17" s="31">
        <f t="shared" si="14"/>
        <v>0</v>
      </c>
      <c r="M17" s="31">
        <f t="shared" si="14"/>
        <v>0</v>
      </c>
      <c r="N17" s="31">
        <f t="shared" si="14"/>
        <v>0</v>
      </c>
      <c r="O17" s="31">
        <f t="shared" si="14"/>
        <v>0</v>
      </c>
      <c r="P17" s="31">
        <f t="shared" si="14"/>
        <v>0</v>
      </c>
      <c r="Q17" s="31">
        <f t="shared" si="14"/>
        <v>0</v>
      </c>
      <c r="R17" s="31">
        <f t="shared" si="14"/>
        <v>0</v>
      </c>
      <c r="S17" s="31">
        <f t="shared" si="14"/>
        <v>0</v>
      </c>
      <c r="T17" s="31">
        <f t="shared" si="14"/>
        <v>0</v>
      </c>
      <c r="U17" s="31">
        <f t="shared" si="14"/>
        <v>0</v>
      </c>
      <c r="V17" s="31">
        <f t="shared" si="14"/>
        <v>0</v>
      </c>
      <c r="W17" s="31">
        <f t="shared" si="14"/>
        <v>0</v>
      </c>
      <c r="X17" s="31">
        <f>+SUM(F17:Q17)</f>
        <v>0</v>
      </c>
      <c r="Y17" s="31">
        <f>+SUM(F17:K17)</f>
        <v>0</v>
      </c>
      <c r="Z17" s="31">
        <f>+SUM(R17:W17)</f>
        <v>0</v>
      </c>
      <c r="AA17" s="19"/>
      <c r="AB17" s="26" t="str">
        <f t="shared" si="6"/>
        <v/>
      </c>
      <c r="AC17" s="26" t="str">
        <f t="shared" si="7"/>
        <v/>
      </c>
      <c r="AD17" s="26" t="str">
        <f t="shared" si="8"/>
        <v/>
      </c>
      <c r="AE17" s="26" t="str">
        <f t="shared" si="9"/>
        <v/>
      </c>
      <c r="AF17" s="26" t="str">
        <f t="shared" si="10"/>
        <v/>
      </c>
      <c r="AG17" s="26" t="str">
        <f t="shared" si="11"/>
        <v/>
      </c>
      <c r="AH17" s="26" t="str">
        <f t="shared" si="12"/>
        <v/>
      </c>
      <c r="AI17" s="19"/>
      <c r="AJ17" s="239"/>
      <c r="AK17" s="13"/>
    </row>
    <row r="18" spans="2:37">
      <c r="B18" s="9"/>
      <c r="D18" s="61" t="s">
        <v>379</v>
      </c>
      <c r="E18" s="65" t="s">
        <v>228</v>
      </c>
      <c r="F18" s="31">
        <f>F98</f>
        <v>0</v>
      </c>
      <c r="G18" s="31">
        <f t="shared" ref="G18:W18" si="15">G98</f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15"/>
        <v>0</v>
      </c>
      <c r="M18" s="31">
        <f t="shared" si="15"/>
        <v>0</v>
      </c>
      <c r="N18" s="31">
        <f t="shared" si="15"/>
        <v>0</v>
      </c>
      <c r="O18" s="31">
        <f t="shared" si="15"/>
        <v>0</v>
      </c>
      <c r="P18" s="31">
        <f t="shared" si="15"/>
        <v>0</v>
      </c>
      <c r="Q18" s="31">
        <f t="shared" si="15"/>
        <v>0</v>
      </c>
      <c r="R18" s="31">
        <f t="shared" si="15"/>
        <v>0</v>
      </c>
      <c r="S18" s="31">
        <f t="shared" si="15"/>
        <v>0</v>
      </c>
      <c r="T18" s="31">
        <f t="shared" si="15"/>
        <v>0</v>
      </c>
      <c r="U18" s="31">
        <f t="shared" si="15"/>
        <v>0</v>
      </c>
      <c r="V18" s="31">
        <f t="shared" si="15"/>
        <v>0</v>
      </c>
      <c r="W18" s="31">
        <f t="shared" si="15"/>
        <v>0</v>
      </c>
      <c r="X18" s="31">
        <f t="shared" ref="X18" si="16">+SUM(F18:Q18)</f>
        <v>0</v>
      </c>
      <c r="Y18" s="31">
        <f t="shared" ref="Y18" si="17">+SUM(F18:K18)</f>
        <v>0</v>
      </c>
      <c r="Z18" s="31">
        <f t="shared" ref="Z18" si="18">+SUM(R18:W18)</f>
        <v>0</v>
      </c>
      <c r="AA18" s="19"/>
      <c r="AB18" s="26" t="str">
        <f t="shared" si="6"/>
        <v/>
      </c>
      <c r="AC18" s="26" t="str">
        <f t="shared" si="7"/>
        <v/>
      </c>
      <c r="AD18" s="26" t="str">
        <f t="shared" si="8"/>
        <v/>
      </c>
      <c r="AE18" s="26" t="str">
        <f t="shared" si="9"/>
        <v/>
      </c>
      <c r="AF18" s="26" t="str">
        <f t="shared" si="10"/>
        <v/>
      </c>
      <c r="AG18" s="26" t="str">
        <f t="shared" si="11"/>
        <v/>
      </c>
      <c r="AH18" s="26" t="str">
        <f t="shared" si="12"/>
        <v/>
      </c>
      <c r="AI18" s="19"/>
      <c r="AJ18" s="239"/>
      <c r="AK18" s="13"/>
    </row>
    <row r="19" spans="2:37">
      <c r="B19" s="9"/>
      <c r="D19" s="61" t="s">
        <v>237</v>
      </c>
      <c r="E19" s="65" t="s">
        <v>228</v>
      </c>
      <c r="F19" s="31">
        <f>F105</f>
        <v>0</v>
      </c>
      <c r="G19" s="31">
        <f t="shared" ref="G19:W19" si="19">G105</f>
        <v>0</v>
      </c>
      <c r="H19" s="31">
        <f t="shared" si="19"/>
        <v>0</v>
      </c>
      <c r="I19" s="31">
        <f t="shared" si="19"/>
        <v>0</v>
      </c>
      <c r="J19" s="31">
        <f t="shared" si="19"/>
        <v>0</v>
      </c>
      <c r="K19" s="31">
        <f t="shared" si="19"/>
        <v>0</v>
      </c>
      <c r="L19" s="31">
        <f t="shared" si="19"/>
        <v>0</v>
      </c>
      <c r="M19" s="31">
        <f t="shared" si="19"/>
        <v>0</v>
      </c>
      <c r="N19" s="31">
        <f t="shared" si="19"/>
        <v>0</v>
      </c>
      <c r="O19" s="31">
        <f t="shared" si="19"/>
        <v>0</v>
      </c>
      <c r="P19" s="31">
        <f t="shared" si="19"/>
        <v>0</v>
      </c>
      <c r="Q19" s="31">
        <f t="shared" si="19"/>
        <v>0</v>
      </c>
      <c r="R19" s="31">
        <f t="shared" si="19"/>
        <v>0</v>
      </c>
      <c r="S19" s="31">
        <f t="shared" si="19"/>
        <v>0</v>
      </c>
      <c r="T19" s="31">
        <f t="shared" si="19"/>
        <v>0</v>
      </c>
      <c r="U19" s="31">
        <f t="shared" si="19"/>
        <v>0</v>
      </c>
      <c r="V19" s="31">
        <f t="shared" si="19"/>
        <v>0</v>
      </c>
      <c r="W19" s="31">
        <f t="shared" si="19"/>
        <v>0</v>
      </c>
      <c r="X19" s="31">
        <f t="shared" ref="X19:X21" si="20">+SUM(F19:Q19)</f>
        <v>0</v>
      </c>
      <c r="Y19" s="31">
        <f t="shared" ref="Y19:Y21" si="21">+SUM(F19:K19)</f>
        <v>0</v>
      </c>
      <c r="Z19" s="31">
        <f t="shared" ref="Z19:Z21" si="22">+SUM(R19:W19)</f>
        <v>0</v>
      </c>
      <c r="AA19" s="19"/>
      <c r="AB19" s="26" t="str">
        <f t="shared" si="6"/>
        <v/>
      </c>
      <c r="AC19" s="26" t="str">
        <f t="shared" si="7"/>
        <v/>
      </c>
      <c r="AD19" s="26" t="str">
        <f t="shared" si="8"/>
        <v/>
      </c>
      <c r="AE19" s="26" t="str">
        <f t="shared" si="9"/>
        <v/>
      </c>
      <c r="AF19" s="26" t="str">
        <f t="shared" si="10"/>
        <v/>
      </c>
      <c r="AG19" s="26" t="str">
        <f t="shared" si="11"/>
        <v/>
      </c>
      <c r="AH19" s="26" t="str">
        <f t="shared" si="12"/>
        <v/>
      </c>
      <c r="AI19" s="19"/>
      <c r="AJ19" s="239"/>
      <c r="AK19" s="13"/>
    </row>
    <row r="20" spans="2:37">
      <c r="B20" s="9"/>
      <c r="D20" s="61" t="s">
        <v>380</v>
      </c>
      <c r="E20" s="65" t="s">
        <v>75</v>
      </c>
      <c r="F20" s="31">
        <f>F112</f>
        <v>0</v>
      </c>
      <c r="G20" s="31">
        <f t="shared" ref="G20:W20" si="23">G112</f>
        <v>0</v>
      </c>
      <c r="H20" s="31">
        <f t="shared" si="23"/>
        <v>0</v>
      </c>
      <c r="I20" s="31">
        <f t="shared" si="23"/>
        <v>0</v>
      </c>
      <c r="J20" s="31">
        <f t="shared" si="23"/>
        <v>0</v>
      </c>
      <c r="K20" s="31">
        <f t="shared" si="23"/>
        <v>0</v>
      </c>
      <c r="L20" s="31">
        <f t="shared" si="23"/>
        <v>0</v>
      </c>
      <c r="M20" s="31">
        <f t="shared" si="23"/>
        <v>0</v>
      </c>
      <c r="N20" s="31">
        <f t="shared" si="23"/>
        <v>0</v>
      </c>
      <c r="O20" s="31">
        <f t="shared" si="23"/>
        <v>0</v>
      </c>
      <c r="P20" s="31">
        <f t="shared" si="23"/>
        <v>0</v>
      </c>
      <c r="Q20" s="31">
        <f t="shared" si="23"/>
        <v>0</v>
      </c>
      <c r="R20" s="31">
        <f t="shared" si="23"/>
        <v>0</v>
      </c>
      <c r="S20" s="31">
        <f t="shared" si="23"/>
        <v>0</v>
      </c>
      <c r="T20" s="31">
        <f t="shared" si="23"/>
        <v>0</v>
      </c>
      <c r="U20" s="31">
        <f t="shared" si="23"/>
        <v>0</v>
      </c>
      <c r="V20" s="31">
        <f t="shared" si="23"/>
        <v>0</v>
      </c>
      <c r="W20" s="31">
        <f t="shared" si="23"/>
        <v>0</v>
      </c>
      <c r="X20" s="31">
        <f t="shared" si="20"/>
        <v>0</v>
      </c>
      <c r="Y20" s="31">
        <f t="shared" si="21"/>
        <v>0</v>
      </c>
      <c r="Z20" s="31">
        <f t="shared" si="22"/>
        <v>0</v>
      </c>
      <c r="AA20" s="19"/>
      <c r="AB20" s="26" t="str">
        <f t="shared" si="6"/>
        <v/>
      </c>
      <c r="AC20" s="26" t="str">
        <f t="shared" si="7"/>
        <v/>
      </c>
      <c r="AD20" s="26" t="str">
        <f t="shared" si="8"/>
        <v/>
      </c>
      <c r="AE20" s="26" t="str">
        <f t="shared" si="9"/>
        <v/>
      </c>
      <c r="AF20" s="26" t="str">
        <f t="shared" si="10"/>
        <v/>
      </c>
      <c r="AG20" s="26" t="str">
        <f t="shared" si="11"/>
        <v/>
      </c>
      <c r="AH20" s="26" t="str">
        <f t="shared" si="12"/>
        <v/>
      </c>
      <c r="AI20" s="19"/>
      <c r="AJ20" s="239"/>
      <c r="AK20" s="13"/>
    </row>
    <row r="21" spans="2:37">
      <c r="B21" s="9"/>
      <c r="D21" s="61" t="s">
        <v>238</v>
      </c>
      <c r="E21" s="65" t="s">
        <v>75</v>
      </c>
      <c r="F21" s="31">
        <f>F119</f>
        <v>0</v>
      </c>
      <c r="G21" s="31">
        <f t="shared" ref="G21:W21" si="24">G119</f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 t="shared" si="24"/>
        <v>0</v>
      </c>
      <c r="M21" s="31">
        <f t="shared" si="24"/>
        <v>0</v>
      </c>
      <c r="N21" s="31">
        <f t="shared" si="24"/>
        <v>0</v>
      </c>
      <c r="O21" s="31">
        <f t="shared" si="24"/>
        <v>0</v>
      </c>
      <c r="P21" s="31">
        <f t="shared" si="24"/>
        <v>0</v>
      </c>
      <c r="Q21" s="31">
        <f t="shared" si="24"/>
        <v>0</v>
      </c>
      <c r="R21" s="31">
        <f t="shared" si="24"/>
        <v>0</v>
      </c>
      <c r="S21" s="31">
        <f t="shared" si="24"/>
        <v>0</v>
      </c>
      <c r="T21" s="31">
        <f t="shared" si="24"/>
        <v>0</v>
      </c>
      <c r="U21" s="31">
        <f t="shared" si="24"/>
        <v>0</v>
      </c>
      <c r="V21" s="31">
        <f t="shared" si="24"/>
        <v>0</v>
      </c>
      <c r="W21" s="31">
        <f t="shared" si="24"/>
        <v>0</v>
      </c>
      <c r="X21" s="31">
        <f t="shared" si="20"/>
        <v>0</v>
      </c>
      <c r="Y21" s="31">
        <f t="shared" si="21"/>
        <v>0</v>
      </c>
      <c r="Z21" s="31">
        <f t="shared" si="22"/>
        <v>0</v>
      </c>
      <c r="AA21" s="19"/>
      <c r="AB21" s="26" t="str">
        <f t="shared" si="6"/>
        <v/>
      </c>
      <c r="AC21" s="26" t="str">
        <f t="shared" si="7"/>
        <v/>
      </c>
      <c r="AD21" s="26" t="str">
        <f t="shared" si="8"/>
        <v/>
      </c>
      <c r="AE21" s="26" t="str">
        <f t="shared" si="9"/>
        <v/>
      </c>
      <c r="AF21" s="26" t="str">
        <f t="shared" si="10"/>
        <v/>
      </c>
      <c r="AG21" s="26" t="str">
        <f t="shared" si="11"/>
        <v/>
      </c>
      <c r="AH21" s="26" t="str">
        <f t="shared" si="12"/>
        <v/>
      </c>
      <c r="AI21" s="19"/>
      <c r="AJ21" s="239"/>
      <c r="AK21" s="13"/>
    </row>
    <row r="22" spans="2:37">
      <c r="B22" s="9"/>
      <c r="D22" s="207" t="s">
        <v>231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19"/>
      <c r="AB22" s="28" t="str">
        <f t="shared" ref="AB22:AC30" si="25">+IFERROR((R22/F22)-1,"")</f>
        <v/>
      </c>
      <c r="AC22" s="28" t="str">
        <f t="shared" si="25"/>
        <v/>
      </c>
      <c r="AD22" s="28" t="str">
        <f t="shared" ref="AD22:AD30" si="26">+IFERROR((T22/H22)-1,"")</f>
        <v/>
      </c>
      <c r="AE22" s="28" t="str">
        <f t="shared" ref="AE22:AE30" si="27">+IFERROR((U22/I22)-1,"")</f>
        <v/>
      </c>
      <c r="AF22" s="28" t="str">
        <f t="shared" ref="AF22:AF30" si="28">+IFERROR((V22/J22)-1,"")</f>
        <v/>
      </c>
      <c r="AG22" s="28" t="str">
        <f t="shared" ref="AG22:AG30" si="29">+IFERROR((W22/K22)-1,"")</f>
        <v/>
      </c>
      <c r="AH22" s="28" t="str">
        <f>+IFERROR((Z22/Y22)-1,"")</f>
        <v/>
      </c>
      <c r="AI22" s="19"/>
      <c r="AJ22" s="239"/>
      <c r="AK22" s="13"/>
    </row>
    <row r="23" spans="2:37">
      <c r="B23" s="9"/>
      <c r="D23" s="61" t="s">
        <v>382</v>
      </c>
      <c r="E23" s="65" t="s">
        <v>8</v>
      </c>
      <c r="F23" s="31">
        <f>+F61</f>
        <v>0</v>
      </c>
      <c r="G23" s="31">
        <f t="shared" ref="G23:W23" si="30">+G61</f>
        <v>0</v>
      </c>
      <c r="H23" s="31">
        <f t="shared" si="30"/>
        <v>0</v>
      </c>
      <c r="I23" s="31">
        <f t="shared" si="30"/>
        <v>0</v>
      </c>
      <c r="J23" s="31">
        <f t="shared" si="30"/>
        <v>0</v>
      </c>
      <c r="K23" s="31">
        <f t="shared" si="30"/>
        <v>0</v>
      </c>
      <c r="L23" s="31">
        <f t="shared" si="30"/>
        <v>0</v>
      </c>
      <c r="M23" s="31">
        <f t="shared" si="30"/>
        <v>0</v>
      </c>
      <c r="N23" s="31">
        <f t="shared" si="30"/>
        <v>0</v>
      </c>
      <c r="O23" s="31">
        <f t="shared" si="30"/>
        <v>0</v>
      </c>
      <c r="P23" s="31">
        <f t="shared" si="30"/>
        <v>0</v>
      </c>
      <c r="Q23" s="31">
        <f t="shared" si="30"/>
        <v>0</v>
      </c>
      <c r="R23" s="31">
        <f t="shared" si="30"/>
        <v>0</v>
      </c>
      <c r="S23" s="31">
        <f t="shared" si="30"/>
        <v>0</v>
      </c>
      <c r="T23" s="31">
        <f t="shared" si="30"/>
        <v>0</v>
      </c>
      <c r="U23" s="31">
        <f t="shared" si="30"/>
        <v>0</v>
      </c>
      <c r="V23" s="31">
        <f t="shared" si="30"/>
        <v>0</v>
      </c>
      <c r="W23" s="31">
        <f t="shared" si="30"/>
        <v>0</v>
      </c>
      <c r="X23" s="31">
        <f>+SUM(F23:Q23)</f>
        <v>0</v>
      </c>
      <c r="Y23" s="31">
        <f>+SUM(F23:K23)</f>
        <v>0</v>
      </c>
      <c r="Z23" s="31">
        <f>+SUM(R23:W23)</f>
        <v>0</v>
      </c>
      <c r="AA23" s="19"/>
      <c r="AB23" s="26" t="str">
        <f t="shared" si="25"/>
        <v/>
      </c>
      <c r="AC23" s="26" t="str">
        <f t="shared" si="25"/>
        <v/>
      </c>
      <c r="AD23" s="26" t="str">
        <f t="shared" si="26"/>
        <v/>
      </c>
      <c r="AE23" s="26" t="str">
        <f t="shared" si="27"/>
        <v/>
      </c>
      <c r="AF23" s="26" t="str">
        <f t="shared" si="28"/>
        <v/>
      </c>
      <c r="AG23" s="26" t="str">
        <f t="shared" si="29"/>
        <v/>
      </c>
      <c r="AH23" s="26" t="str">
        <f t="shared" ref="AH23:AH30" si="31">+IFERROR((Z23/Y23)-1,"")</f>
        <v/>
      </c>
      <c r="AI23" s="19"/>
      <c r="AJ23" s="239"/>
      <c r="AK23" s="13"/>
    </row>
    <row r="24" spans="2:37">
      <c r="B24" s="9"/>
      <c r="D24" s="61" t="s">
        <v>236</v>
      </c>
      <c r="E24" s="65" t="s">
        <v>8</v>
      </c>
      <c r="F24" s="31">
        <f>+F68</f>
        <v>0</v>
      </c>
      <c r="G24" s="31">
        <f t="shared" ref="G24:W24" si="32">+G68</f>
        <v>0</v>
      </c>
      <c r="H24" s="31">
        <f t="shared" si="32"/>
        <v>0</v>
      </c>
      <c r="I24" s="31">
        <f t="shared" si="32"/>
        <v>0</v>
      </c>
      <c r="J24" s="31">
        <f t="shared" si="32"/>
        <v>0</v>
      </c>
      <c r="K24" s="31">
        <f t="shared" si="32"/>
        <v>0</v>
      </c>
      <c r="L24" s="31">
        <f t="shared" si="32"/>
        <v>0</v>
      </c>
      <c r="M24" s="31">
        <f t="shared" si="32"/>
        <v>0</v>
      </c>
      <c r="N24" s="31">
        <f t="shared" si="32"/>
        <v>0</v>
      </c>
      <c r="O24" s="31">
        <f t="shared" si="32"/>
        <v>0</v>
      </c>
      <c r="P24" s="31">
        <f t="shared" si="32"/>
        <v>0</v>
      </c>
      <c r="Q24" s="31">
        <f t="shared" si="32"/>
        <v>0</v>
      </c>
      <c r="R24" s="31">
        <f t="shared" si="32"/>
        <v>0</v>
      </c>
      <c r="S24" s="31">
        <f t="shared" si="32"/>
        <v>0</v>
      </c>
      <c r="T24" s="31">
        <f t="shared" si="32"/>
        <v>0</v>
      </c>
      <c r="U24" s="31">
        <f t="shared" si="32"/>
        <v>0</v>
      </c>
      <c r="V24" s="31">
        <f t="shared" si="32"/>
        <v>0</v>
      </c>
      <c r="W24" s="31">
        <f t="shared" si="32"/>
        <v>0</v>
      </c>
      <c r="X24" s="31">
        <f>+SUM(F24:Q24)</f>
        <v>0</v>
      </c>
      <c r="Y24" s="31">
        <f>+SUM(F24:K24)</f>
        <v>0</v>
      </c>
      <c r="Z24" s="31">
        <f>+SUM(R24:W24)</f>
        <v>0</v>
      </c>
      <c r="AA24" s="19"/>
      <c r="AB24" s="26" t="str">
        <f t="shared" si="25"/>
        <v/>
      </c>
      <c r="AC24" s="26" t="str">
        <f t="shared" si="25"/>
        <v/>
      </c>
      <c r="AD24" s="26" t="str">
        <f t="shared" si="26"/>
        <v/>
      </c>
      <c r="AE24" s="26" t="str">
        <f t="shared" si="27"/>
        <v/>
      </c>
      <c r="AF24" s="26" t="str">
        <f t="shared" si="28"/>
        <v/>
      </c>
      <c r="AG24" s="26" t="str">
        <f t="shared" si="29"/>
        <v/>
      </c>
      <c r="AH24" s="26" t="str">
        <f t="shared" si="31"/>
        <v/>
      </c>
      <c r="AI24" s="19"/>
      <c r="AJ24" s="239"/>
      <c r="AK24" s="13"/>
    </row>
    <row r="25" spans="2:37">
      <c r="B25" s="9"/>
      <c r="D25" s="61" t="s">
        <v>381</v>
      </c>
      <c r="E25" s="65" t="s">
        <v>229</v>
      </c>
      <c r="F25" s="31">
        <f>+F74+F80</f>
        <v>0</v>
      </c>
      <c r="G25" s="31">
        <f t="shared" ref="G25:W25" si="33">+G74+G80</f>
        <v>0</v>
      </c>
      <c r="H25" s="31">
        <f t="shared" si="33"/>
        <v>0</v>
      </c>
      <c r="I25" s="31">
        <f t="shared" si="33"/>
        <v>0</v>
      </c>
      <c r="J25" s="31">
        <f t="shared" si="33"/>
        <v>0</v>
      </c>
      <c r="K25" s="31">
        <f t="shared" si="33"/>
        <v>0</v>
      </c>
      <c r="L25" s="31">
        <f t="shared" si="33"/>
        <v>0</v>
      </c>
      <c r="M25" s="31">
        <f t="shared" si="33"/>
        <v>0</v>
      </c>
      <c r="N25" s="31">
        <f t="shared" si="33"/>
        <v>0</v>
      </c>
      <c r="O25" s="31">
        <f t="shared" si="33"/>
        <v>0</v>
      </c>
      <c r="P25" s="31">
        <f t="shared" si="33"/>
        <v>0</v>
      </c>
      <c r="Q25" s="31">
        <f t="shared" si="33"/>
        <v>0</v>
      </c>
      <c r="R25" s="31">
        <f t="shared" si="33"/>
        <v>0</v>
      </c>
      <c r="S25" s="31">
        <f t="shared" si="33"/>
        <v>0</v>
      </c>
      <c r="T25" s="31">
        <f t="shared" si="33"/>
        <v>0</v>
      </c>
      <c r="U25" s="31">
        <f t="shared" si="33"/>
        <v>0</v>
      </c>
      <c r="V25" s="31">
        <f t="shared" si="33"/>
        <v>0</v>
      </c>
      <c r="W25" s="31">
        <f t="shared" si="33"/>
        <v>0</v>
      </c>
      <c r="X25" s="31">
        <f t="shared" ref="X25:X30" si="34">+SUM(F25:Q25)</f>
        <v>0</v>
      </c>
      <c r="Y25" s="31">
        <f t="shared" ref="Y25:Y30" si="35">+SUM(F25:K25)</f>
        <v>0</v>
      </c>
      <c r="Z25" s="31">
        <f t="shared" ref="Z25:Z30" si="36">+SUM(R25:W25)</f>
        <v>0</v>
      </c>
      <c r="AA25" s="19"/>
      <c r="AB25" s="26" t="str">
        <f t="shared" si="25"/>
        <v/>
      </c>
      <c r="AC25" s="26" t="str">
        <f t="shared" si="25"/>
        <v/>
      </c>
      <c r="AD25" s="26" t="str">
        <f t="shared" si="26"/>
        <v/>
      </c>
      <c r="AE25" s="26" t="str">
        <f t="shared" si="27"/>
        <v/>
      </c>
      <c r="AF25" s="26" t="str">
        <f t="shared" si="28"/>
        <v/>
      </c>
      <c r="AG25" s="26" t="str">
        <f t="shared" si="29"/>
        <v/>
      </c>
      <c r="AH25" s="26" t="str">
        <f t="shared" si="31"/>
        <v/>
      </c>
      <c r="AI25" s="19"/>
      <c r="AJ25" s="239"/>
      <c r="AK25" s="13"/>
    </row>
    <row r="26" spans="2:37">
      <c r="B26" s="9"/>
      <c r="D26" s="61" t="s">
        <v>368</v>
      </c>
      <c r="E26" s="65" t="s">
        <v>229</v>
      </c>
      <c r="F26" s="31">
        <f>+F86+F92</f>
        <v>0</v>
      </c>
      <c r="G26" s="31">
        <f t="shared" ref="G26:W26" si="37">+G86+G92</f>
        <v>0</v>
      </c>
      <c r="H26" s="31">
        <f t="shared" si="37"/>
        <v>0</v>
      </c>
      <c r="I26" s="31">
        <f t="shared" si="37"/>
        <v>0</v>
      </c>
      <c r="J26" s="31">
        <f t="shared" si="37"/>
        <v>0</v>
      </c>
      <c r="K26" s="31">
        <f t="shared" si="37"/>
        <v>0</v>
      </c>
      <c r="L26" s="31">
        <f t="shared" si="37"/>
        <v>0</v>
      </c>
      <c r="M26" s="31">
        <f t="shared" si="37"/>
        <v>0</v>
      </c>
      <c r="N26" s="31">
        <f t="shared" si="37"/>
        <v>0</v>
      </c>
      <c r="O26" s="31">
        <f t="shared" si="37"/>
        <v>0</v>
      </c>
      <c r="P26" s="31">
        <f t="shared" si="37"/>
        <v>0</v>
      </c>
      <c r="Q26" s="31">
        <f t="shared" si="37"/>
        <v>0</v>
      </c>
      <c r="R26" s="31">
        <f t="shared" si="37"/>
        <v>0</v>
      </c>
      <c r="S26" s="31">
        <f t="shared" si="37"/>
        <v>0</v>
      </c>
      <c r="T26" s="31">
        <f t="shared" si="37"/>
        <v>0</v>
      </c>
      <c r="U26" s="31">
        <f t="shared" si="37"/>
        <v>0</v>
      </c>
      <c r="V26" s="31">
        <f t="shared" si="37"/>
        <v>0</v>
      </c>
      <c r="W26" s="31">
        <f t="shared" si="37"/>
        <v>0</v>
      </c>
      <c r="X26" s="31">
        <f t="shared" si="34"/>
        <v>0</v>
      </c>
      <c r="Y26" s="31">
        <f t="shared" si="35"/>
        <v>0</v>
      </c>
      <c r="Z26" s="31">
        <f t="shared" si="36"/>
        <v>0</v>
      </c>
      <c r="AA26" s="19"/>
      <c r="AB26" s="26" t="str">
        <f t="shared" si="25"/>
        <v/>
      </c>
      <c r="AC26" s="26" t="str">
        <f t="shared" si="25"/>
        <v/>
      </c>
      <c r="AD26" s="26" t="str">
        <f t="shared" si="26"/>
        <v/>
      </c>
      <c r="AE26" s="26" t="str">
        <f t="shared" si="27"/>
        <v/>
      </c>
      <c r="AF26" s="26" t="str">
        <f t="shared" si="28"/>
        <v/>
      </c>
      <c r="AG26" s="26" t="str">
        <f t="shared" si="29"/>
        <v/>
      </c>
      <c r="AH26" s="26" t="str">
        <f t="shared" si="31"/>
        <v/>
      </c>
      <c r="AI26" s="19"/>
      <c r="AJ26" s="239"/>
      <c r="AK26" s="13"/>
    </row>
    <row r="27" spans="2:37">
      <c r="B27" s="9"/>
      <c r="D27" s="61" t="s">
        <v>379</v>
      </c>
      <c r="E27" s="65" t="s">
        <v>228</v>
      </c>
      <c r="F27" s="31">
        <f>F99</f>
        <v>0</v>
      </c>
      <c r="G27" s="31">
        <f t="shared" ref="G27:W27" si="38">G99</f>
        <v>0</v>
      </c>
      <c r="H27" s="31">
        <f t="shared" si="38"/>
        <v>0</v>
      </c>
      <c r="I27" s="31">
        <f t="shared" si="38"/>
        <v>0</v>
      </c>
      <c r="J27" s="31">
        <f t="shared" si="38"/>
        <v>0</v>
      </c>
      <c r="K27" s="31">
        <f t="shared" si="38"/>
        <v>0</v>
      </c>
      <c r="L27" s="31">
        <f t="shared" si="38"/>
        <v>0</v>
      </c>
      <c r="M27" s="31">
        <f t="shared" si="38"/>
        <v>0</v>
      </c>
      <c r="N27" s="31">
        <f t="shared" si="38"/>
        <v>0</v>
      </c>
      <c r="O27" s="31">
        <f t="shared" si="38"/>
        <v>0</v>
      </c>
      <c r="P27" s="31">
        <f t="shared" si="38"/>
        <v>0</v>
      </c>
      <c r="Q27" s="31">
        <f t="shared" si="38"/>
        <v>0</v>
      </c>
      <c r="R27" s="31">
        <f t="shared" si="38"/>
        <v>0</v>
      </c>
      <c r="S27" s="31">
        <f t="shared" si="38"/>
        <v>0</v>
      </c>
      <c r="T27" s="31">
        <f t="shared" si="38"/>
        <v>0</v>
      </c>
      <c r="U27" s="31">
        <f t="shared" si="38"/>
        <v>0</v>
      </c>
      <c r="V27" s="31">
        <f t="shared" si="38"/>
        <v>0</v>
      </c>
      <c r="W27" s="31">
        <f t="shared" si="38"/>
        <v>0</v>
      </c>
      <c r="X27" s="31">
        <f t="shared" si="34"/>
        <v>0</v>
      </c>
      <c r="Y27" s="31">
        <f t="shared" si="35"/>
        <v>0</v>
      </c>
      <c r="Z27" s="31">
        <f t="shared" si="36"/>
        <v>0</v>
      </c>
      <c r="AA27" s="19"/>
      <c r="AB27" s="26" t="str">
        <f t="shared" si="25"/>
        <v/>
      </c>
      <c r="AC27" s="26" t="str">
        <f t="shared" si="25"/>
        <v/>
      </c>
      <c r="AD27" s="26" t="str">
        <f t="shared" si="26"/>
        <v/>
      </c>
      <c r="AE27" s="26" t="str">
        <f t="shared" si="27"/>
        <v/>
      </c>
      <c r="AF27" s="26" t="str">
        <f t="shared" si="28"/>
        <v/>
      </c>
      <c r="AG27" s="26" t="str">
        <f t="shared" si="29"/>
        <v/>
      </c>
      <c r="AH27" s="26" t="str">
        <f t="shared" si="31"/>
        <v/>
      </c>
      <c r="AI27" s="19"/>
      <c r="AJ27" s="239"/>
      <c r="AK27" s="13"/>
    </row>
    <row r="28" spans="2:37">
      <c r="B28" s="9"/>
      <c r="D28" s="61" t="s">
        <v>237</v>
      </c>
      <c r="E28" s="65" t="s">
        <v>228</v>
      </c>
      <c r="F28" s="31">
        <f>F106</f>
        <v>0</v>
      </c>
      <c r="G28" s="31">
        <f t="shared" ref="G28:W28" si="39">G106</f>
        <v>0</v>
      </c>
      <c r="H28" s="31">
        <f t="shared" si="39"/>
        <v>0</v>
      </c>
      <c r="I28" s="31">
        <f t="shared" si="39"/>
        <v>0</v>
      </c>
      <c r="J28" s="31">
        <f t="shared" si="39"/>
        <v>0</v>
      </c>
      <c r="K28" s="31">
        <f t="shared" si="39"/>
        <v>0</v>
      </c>
      <c r="L28" s="31">
        <f t="shared" si="39"/>
        <v>0</v>
      </c>
      <c r="M28" s="31">
        <f t="shared" si="39"/>
        <v>0</v>
      </c>
      <c r="N28" s="31">
        <f t="shared" si="39"/>
        <v>0</v>
      </c>
      <c r="O28" s="31">
        <f t="shared" si="39"/>
        <v>0</v>
      </c>
      <c r="P28" s="31">
        <f t="shared" si="39"/>
        <v>0</v>
      </c>
      <c r="Q28" s="31">
        <f t="shared" si="39"/>
        <v>0</v>
      </c>
      <c r="R28" s="31">
        <f t="shared" si="39"/>
        <v>0</v>
      </c>
      <c r="S28" s="31">
        <f t="shared" si="39"/>
        <v>0</v>
      </c>
      <c r="T28" s="31">
        <f t="shared" si="39"/>
        <v>0</v>
      </c>
      <c r="U28" s="31">
        <f t="shared" si="39"/>
        <v>0</v>
      </c>
      <c r="V28" s="31">
        <f t="shared" si="39"/>
        <v>0</v>
      </c>
      <c r="W28" s="31">
        <f t="shared" si="39"/>
        <v>0</v>
      </c>
      <c r="X28" s="31">
        <f t="shared" si="34"/>
        <v>0</v>
      </c>
      <c r="Y28" s="31">
        <f t="shared" si="35"/>
        <v>0</v>
      </c>
      <c r="Z28" s="31">
        <f t="shared" si="36"/>
        <v>0</v>
      </c>
      <c r="AA28" s="19"/>
      <c r="AB28" s="26" t="str">
        <f t="shared" si="25"/>
        <v/>
      </c>
      <c r="AC28" s="26" t="str">
        <f t="shared" si="25"/>
        <v/>
      </c>
      <c r="AD28" s="26" t="str">
        <f t="shared" si="26"/>
        <v/>
      </c>
      <c r="AE28" s="26" t="str">
        <f t="shared" si="27"/>
        <v/>
      </c>
      <c r="AF28" s="26" t="str">
        <f t="shared" si="28"/>
        <v/>
      </c>
      <c r="AG28" s="26" t="str">
        <f t="shared" si="29"/>
        <v/>
      </c>
      <c r="AH28" s="26" t="str">
        <f t="shared" si="31"/>
        <v/>
      </c>
      <c r="AI28" s="19"/>
      <c r="AJ28" s="239"/>
      <c r="AK28" s="13"/>
    </row>
    <row r="29" spans="2:37">
      <c r="B29" s="9"/>
      <c r="D29" s="61" t="s">
        <v>380</v>
      </c>
      <c r="E29" s="65" t="s">
        <v>75</v>
      </c>
      <c r="F29" s="31">
        <f>F113</f>
        <v>0</v>
      </c>
      <c r="G29" s="31">
        <f t="shared" ref="G29:W29" si="40">G113</f>
        <v>0</v>
      </c>
      <c r="H29" s="31">
        <f t="shared" si="40"/>
        <v>0</v>
      </c>
      <c r="I29" s="31">
        <f t="shared" si="40"/>
        <v>0</v>
      </c>
      <c r="J29" s="31">
        <f t="shared" si="40"/>
        <v>0</v>
      </c>
      <c r="K29" s="31">
        <f t="shared" si="40"/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34"/>
        <v>0</v>
      </c>
      <c r="Y29" s="31">
        <f t="shared" si="35"/>
        <v>0</v>
      </c>
      <c r="Z29" s="31">
        <f t="shared" si="36"/>
        <v>0</v>
      </c>
      <c r="AA29" s="19"/>
      <c r="AB29" s="26" t="str">
        <f t="shared" si="25"/>
        <v/>
      </c>
      <c r="AC29" s="26" t="str">
        <f t="shared" si="25"/>
        <v/>
      </c>
      <c r="AD29" s="26" t="str">
        <f t="shared" si="26"/>
        <v/>
      </c>
      <c r="AE29" s="26" t="str">
        <f t="shared" si="27"/>
        <v/>
      </c>
      <c r="AF29" s="26" t="str">
        <f t="shared" si="28"/>
        <v/>
      </c>
      <c r="AG29" s="26" t="str">
        <f t="shared" si="29"/>
        <v/>
      </c>
      <c r="AH29" s="26" t="str">
        <f t="shared" si="31"/>
        <v/>
      </c>
      <c r="AI29" s="19"/>
      <c r="AJ29" s="239"/>
      <c r="AK29" s="13"/>
    </row>
    <row r="30" spans="2:37">
      <c r="B30" s="9"/>
      <c r="D30" s="61" t="s">
        <v>238</v>
      </c>
      <c r="E30" s="65" t="s">
        <v>75</v>
      </c>
      <c r="F30" s="31">
        <f>F120</f>
        <v>0</v>
      </c>
      <c r="G30" s="31">
        <f t="shared" ref="G30:W30" si="41">G120</f>
        <v>0</v>
      </c>
      <c r="H30" s="31">
        <f t="shared" si="41"/>
        <v>0</v>
      </c>
      <c r="I30" s="31">
        <f t="shared" si="41"/>
        <v>0</v>
      </c>
      <c r="J30" s="31">
        <f t="shared" si="41"/>
        <v>0</v>
      </c>
      <c r="K30" s="31">
        <f t="shared" si="41"/>
        <v>0</v>
      </c>
      <c r="L30" s="31">
        <f t="shared" si="41"/>
        <v>0</v>
      </c>
      <c r="M30" s="31">
        <f t="shared" si="41"/>
        <v>0</v>
      </c>
      <c r="N30" s="31">
        <f t="shared" si="41"/>
        <v>0</v>
      </c>
      <c r="O30" s="31">
        <f t="shared" si="41"/>
        <v>0</v>
      </c>
      <c r="P30" s="31">
        <f t="shared" si="41"/>
        <v>0</v>
      </c>
      <c r="Q30" s="31">
        <f t="shared" si="41"/>
        <v>0</v>
      </c>
      <c r="R30" s="31">
        <f t="shared" si="41"/>
        <v>0</v>
      </c>
      <c r="S30" s="31">
        <f t="shared" si="41"/>
        <v>0</v>
      </c>
      <c r="T30" s="31">
        <f t="shared" si="41"/>
        <v>0</v>
      </c>
      <c r="U30" s="31">
        <f t="shared" si="41"/>
        <v>0</v>
      </c>
      <c r="V30" s="31">
        <f t="shared" si="41"/>
        <v>0</v>
      </c>
      <c r="W30" s="31">
        <f t="shared" si="41"/>
        <v>0</v>
      </c>
      <c r="X30" s="31">
        <f t="shared" si="34"/>
        <v>0</v>
      </c>
      <c r="Y30" s="31">
        <f t="shared" si="35"/>
        <v>0</v>
      </c>
      <c r="Z30" s="31">
        <f t="shared" si="36"/>
        <v>0</v>
      </c>
      <c r="AA30" s="19"/>
      <c r="AB30" s="26" t="str">
        <f t="shared" si="25"/>
        <v/>
      </c>
      <c r="AC30" s="26" t="str">
        <f t="shared" si="25"/>
        <v/>
      </c>
      <c r="AD30" s="26" t="str">
        <f t="shared" si="26"/>
        <v/>
      </c>
      <c r="AE30" s="26" t="str">
        <f t="shared" si="27"/>
        <v/>
      </c>
      <c r="AF30" s="26" t="str">
        <f t="shared" si="28"/>
        <v/>
      </c>
      <c r="AG30" s="26" t="str">
        <f t="shared" si="29"/>
        <v/>
      </c>
      <c r="AH30" s="26" t="str">
        <f t="shared" si="31"/>
        <v/>
      </c>
      <c r="AI30" s="19"/>
      <c r="AJ30" s="239"/>
      <c r="AK30" s="13"/>
    </row>
    <row r="31" spans="2:37">
      <c r="B31" s="9"/>
      <c r="D31" s="207" t="s">
        <v>235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19"/>
      <c r="AB31" s="28" t="str">
        <f t="shared" ref="AB31:AC39" si="42">+IFERROR((R31/F31)-1,"")</f>
        <v/>
      </c>
      <c r="AC31" s="28" t="str">
        <f t="shared" si="42"/>
        <v/>
      </c>
      <c r="AD31" s="28" t="str">
        <f t="shared" ref="AD31:AD39" si="43">+IFERROR((T31/H31)-1,"")</f>
        <v/>
      </c>
      <c r="AE31" s="28" t="str">
        <f t="shared" ref="AE31:AE39" si="44">+IFERROR((U31/I31)-1,"")</f>
        <v/>
      </c>
      <c r="AF31" s="28" t="str">
        <f t="shared" ref="AF31:AF39" si="45">+IFERROR((V31/J31)-1,"")</f>
        <v/>
      </c>
      <c r="AG31" s="28" t="str">
        <f t="shared" ref="AG31:AG39" si="46">+IFERROR((W31/K31)-1,"")</f>
        <v/>
      </c>
      <c r="AH31" s="28" t="str">
        <f>+IFERROR((Z31/Y31)-1,"")</f>
        <v/>
      </c>
      <c r="AI31" s="19"/>
      <c r="AJ31" s="239"/>
      <c r="AK31" s="13"/>
    </row>
    <row r="32" spans="2:37">
      <c r="B32" s="9"/>
      <c r="D32" s="61" t="s">
        <v>382</v>
      </c>
      <c r="E32" s="65" t="s">
        <v>8</v>
      </c>
      <c r="F32" s="31">
        <f>+F62</f>
        <v>0</v>
      </c>
      <c r="G32" s="31">
        <f t="shared" ref="G32:W32" si="47">+G62</f>
        <v>0</v>
      </c>
      <c r="H32" s="31">
        <f t="shared" si="47"/>
        <v>0</v>
      </c>
      <c r="I32" s="31">
        <f t="shared" si="47"/>
        <v>0</v>
      </c>
      <c r="J32" s="31">
        <f t="shared" si="47"/>
        <v>0</v>
      </c>
      <c r="K32" s="31">
        <f t="shared" si="47"/>
        <v>0</v>
      </c>
      <c r="L32" s="31">
        <f t="shared" si="47"/>
        <v>0</v>
      </c>
      <c r="M32" s="31">
        <f t="shared" si="47"/>
        <v>0</v>
      </c>
      <c r="N32" s="31">
        <f t="shared" si="47"/>
        <v>0</v>
      </c>
      <c r="O32" s="31">
        <f t="shared" si="47"/>
        <v>0</v>
      </c>
      <c r="P32" s="31">
        <f t="shared" si="47"/>
        <v>0</v>
      </c>
      <c r="Q32" s="31">
        <f t="shared" si="47"/>
        <v>0</v>
      </c>
      <c r="R32" s="31">
        <f t="shared" si="47"/>
        <v>0</v>
      </c>
      <c r="S32" s="31">
        <f t="shared" si="47"/>
        <v>0</v>
      </c>
      <c r="T32" s="31">
        <f t="shared" si="47"/>
        <v>0</v>
      </c>
      <c r="U32" s="31">
        <f t="shared" si="47"/>
        <v>0</v>
      </c>
      <c r="V32" s="31">
        <f t="shared" si="47"/>
        <v>0</v>
      </c>
      <c r="W32" s="31">
        <f t="shared" si="47"/>
        <v>0</v>
      </c>
      <c r="X32" s="31">
        <f>+SUM(F32:Q32)</f>
        <v>0</v>
      </c>
      <c r="Y32" s="31">
        <f>+SUM(F32:K32)</f>
        <v>0</v>
      </c>
      <c r="Z32" s="31">
        <f>+SUM(R32:W32)</f>
        <v>0</v>
      </c>
      <c r="AA32" s="19"/>
      <c r="AB32" s="26" t="str">
        <f t="shared" si="42"/>
        <v/>
      </c>
      <c r="AC32" s="26" t="str">
        <f t="shared" si="42"/>
        <v/>
      </c>
      <c r="AD32" s="26" t="str">
        <f t="shared" si="43"/>
        <v/>
      </c>
      <c r="AE32" s="26" t="str">
        <f t="shared" si="44"/>
        <v/>
      </c>
      <c r="AF32" s="26" t="str">
        <f t="shared" si="45"/>
        <v/>
      </c>
      <c r="AG32" s="26" t="str">
        <f t="shared" si="46"/>
        <v/>
      </c>
      <c r="AH32" s="26" t="str">
        <f t="shared" ref="AH32:AH39" si="48">+IFERROR((Z32/Y32)-1,"")</f>
        <v/>
      </c>
      <c r="AI32" s="19"/>
      <c r="AJ32" s="239"/>
      <c r="AK32" s="13"/>
    </row>
    <row r="33" spans="2:37">
      <c r="B33" s="9"/>
      <c r="D33" s="61" t="s">
        <v>236</v>
      </c>
      <c r="E33" s="65" t="s">
        <v>8</v>
      </c>
      <c r="F33" s="31">
        <f>+F69</f>
        <v>0</v>
      </c>
      <c r="G33" s="31">
        <f t="shared" ref="G33:W33" si="49">+G69</f>
        <v>0</v>
      </c>
      <c r="H33" s="31">
        <f t="shared" si="49"/>
        <v>0</v>
      </c>
      <c r="I33" s="31">
        <f t="shared" si="49"/>
        <v>0</v>
      </c>
      <c r="J33" s="31">
        <f t="shared" si="49"/>
        <v>0</v>
      </c>
      <c r="K33" s="31">
        <f t="shared" si="49"/>
        <v>0</v>
      </c>
      <c r="L33" s="31">
        <f t="shared" si="49"/>
        <v>0</v>
      </c>
      <c r="M33" s="31">
        <f t="shared" si="49"/>
        <v>0</v>
      </c>
      <c r="N33" s="31">
        <f t="shared" si="49"/>
        <v>0</v>
      </c>
      <c r="O33" s="31">
        <f t="shared" si="49"/>
        <v>0</v>
      </c>
      <c r="P33" s="31">
        <f t="shared" si="49"/>
        <v>0</v>
      </c>
      <c r="Q33" s="31">
        <f t="shared" si="49"/>
        <v>0</v>
      </c>
      <c r="R33" s="31">
        <f t="shared" si="49"/>
        <v>0</v>
      </c>
      <c r="S33" s="31">
        <f t="shared" si="49"/>
        <v>0</v>
      </c>
      <c r="T33" s="31">
        <f t="shared" si="49"/>
        <v>0</v>
      </c>
      <c r="U33" s="31">
        <f t="shared" si="49"/>
        <v>0</v>
      </c>
      <c r="V33" s="31">
        <f t="shared" si="49"/>
        <v>0</v>
      </c>
      <c r="W33" s="31">
        <f t="shared" si="49"/>
        <v>0</v>
      </c>
      <c r="X33" s="31">
        <f t="shared" ref="X33:X39" si="50">+SUM(F33:Q33)</f>
        <v>0</v>
      </c>
      <c r="Y33" s="31">
        <f t="shared" ref="Y33:Y39" si="51">+SUM(F33:K33)</f>
        <v>0</v>
      </c>
      <c r="Z33" s="31">
        <f t="shared" ref="Z33:Z39" si="52">+SUM(R33:W33)</f>
        <v>0</v>
      </c>
      <c r="AA33" s="19"/>
      <c r="AB33" s="26" t="str">
        <f t="shared" si="42"/>
        <v/>
      </c>
      <c r="AC33" s="26" t="str">
        <f t="shared" si="42"/>
        <v/>
      </c>
      <c r="AD33" s="26" t="str">
        <f t="shared" si="43"/>
        <v/>
      </c>
      <c r="AE33" s="26" t="str">
        <f t="shared" si="44"/>
        <v/>
      </c>
      <c r="AF33" s="26" t="str">
        <f t="shared" si="45"/>
        <v/>
      </c>
      <c r="AG33" s="26" t="str">
        <f t="shared" si="46"/>
        <v/>
      </c>
      <c r="AH33" s="26" t="str">
        <f t="shared" si="48"/>
        <v/>
      </c>
      <c r="AI33" s="19"/>
      <c r="AJ33" s="239"/>
      <c r="AK33" s="13"/>
    </row>
    <row r="34" spans="2:37">
      <c r="B34" s="9"/>
      <c r="D34" s="61" t="s">
        <v>381</v>
      </c>
      <c r="E34" s="65" t="s">
        <v>229</v>
      </c>
      <c r="F34" s="31">
        <f>+F75+F81</f>
        <v>0</v>
      </c>
      <c r="G34" s="31">
        <f t="shared" ref="G34:W34" si="53">+G75+G81</f>
        <v>0</v>
      </c>
      <c r="H34" s="31">
        <f t="shared" si="53"/>
        <v>0</v>
      </c>
      <c r="I34" s="31">
        <f t="shared" si="53"/>
        <v>0</v>
      </c>
      <c r="J34" s="31">
        <f t="shared" si="53"/>
        <v>0</v>
      </c>
      <c r="K34" s="31">
        <f t="shared" si="53"/>
        <v>0</v>
      </c>
      <c r="L34" s="31">
        <f t="shared" si="53"/>
        <v>0</v>
      </c>
      <c r="M34" s="31">
        <f t="shared" si="53"/>
        <v>0</v>
      </c>
      <c r="N34" s="31">
        <f t="shared" si="53"/>
        <v>0</v>
      </c>
      <c r="O34" s="31">
        <f t="shared" si="53"/>
        <v>0</v>
      </c>
      <c r="P34" s="31">
        <f t="shared" si="53"/>
        <v>0</v>
      </c>
      <c r="Q34" s="31">
        <f t="shared" si="53"/>
        <v>0</v>
      </c>
      <c r="R34" s="31">
        <f t="shared" si="53"/>
        <v>0</v>
      </c>
      <c r="S34" s="31">
        <f t="shared" si="53"/>
        <v>0</v>
      </c>
      <c r="T34" s="31">
        <f t="shared" si="53"/>
        <v>0</v>
      </c>
      <c r="U34" s="31">
        <f t="shared" si="53"/>
        <v>0</v>
      </c>
      <c r="V34" s="31">
        <f t="shared" si="53"/>
        <v>0</v>
      </c>
      <c r="W34" s="31">
        <f t="shared" si="53"/>
        <v>0</v>
      </c>
      <c r="X34" s="31">
        <f t="shared" si="50"/>
        <v>0</v>
      </c>
      <c r="Y34" s="31">
        <f t="shared" si="51"/>
        <v>0</v>
      </c>
      <c r="Z34" s="31">
        <f t="shared" si="52"/>
        <v>0</v>
      </c>
      <c r="AA34" s="19"/>
      <c r="AB34" s="26" t="str">
        <f t="shared" si="42"/>
        <v/>
      </c>
      <c r="AC34" s="26" t="str">
        <f t="shared" si="42"/>
        <v/>
      </c>
      <c r="AD34" s="26" t="str">
        <f t="shared" si="43"/>
        <v/>
      </c>
      <c r="AE34" s="26" t="str">
        <f t="shared" si="44"/>
        <v/>
      </c>
      <c r="AF34" s="26" t="str">
        <f t="shared" si="45"/>
        <v/>
      </c>
      <c r="AG34" s="26" t="str">
        <f t="shared" si="46"/>
        <v/>
      </c>
      <c r="AH34" s="26" t="str">
        <f t="shared" si="48"/>
        <v/>
      </c>
      <c r="AI34" s="19"/>
      <c r="AJ34" s="239"/>
      <c r="AK34" s="13"/>
    </row>
    <row r="35" spans="2:37">
      <c r="B35" s="9"/>
      <c r="D35" s="61" t="s">
        <v>368</v>
      </c>
      <c r="E35" s="65" t="s">
        <v>229</v>
      </c>
      <c r="F35" s="31">
        <f>+F87+F93</f>
        <v>0</v>
      </c>
      <c r="G35" s="31">
        <f t="shared" ref="G35:W35" si="54">+G87+G93</f>
        <v>0</v>
      </c>
      <c r="H35" s="31">
        <f t="shared" si="54"/>
        <v>0</v>
      </c>
      <c r="I35" s="31">
        <f t="shared" si="54"/>
        <v>0</v>
      </c>
      <c r="J35" s="31">
        <f t="shared" si="54"/>
        <v>0</v>
      </c>
      <c r="K35" s="31">
        <f t="shared" si="54"/>
        <v>0</v>
      </c>
      <c r="L35" s="31">
        <f t="shared" si="54"/>
        <v>0</v>
      </c>
      <c r="M35" s="31">
        <f t="shared" si="54"/>
        <v>0</v>
      </c>
      <c r="N35" s="31">
        <f t="shared" si="54"/>
        <v>0</v>
      </c>
      <c r="O35" s="31">
        <f t="shared" si="54"/>
        <v>0</v>
      </c>
      <c r="P35" s="31">
        <f t="shared" si="54"/>
        <v>0</v>
      </c>
      <c r="Q35" s="31">
        <f t="shared" si="54"/>
        <v>0</v>
      </c>
      <c r="R35" s="31">
        <f t="shared" si="54"/>
        <v>0</v>
      </c>
      <c r="S35" s="31">
        <f t="shared" si="54"/>
        <v>0</v>
      </c>
      <c r="T35" s="31">
        <f t="shared" si="54"/>
        <v>0</v>
      </c>
      <c r="U35" s="31">
        <f t="shared" si="54"/>
        <v>0</v>
      </c>
      <c r="V35" s="31">
        <f t="shared" si="54"/>
        <v>0</v>
      </c>
      <c r="W35" s="31">
        <f t="shared" si="54"/>
        <v>0</v>
      </c>
      <c r="X35" s="31">
        <f t="shared" si="50"/>
        <v>0</v>
      </c>
      <c r="Y35" s="31">
        <f t="shared" si="51"/>
        <v>0</v>
      </c>
      <c r="Z35" s="31">
        <f t="shared" si="52"/>
        <v>0</v>
      </c>
      <c r="AA35" s="19"/>
      <c r="AB35" s="26" t="str">
        <f t="shared" si="42"/>
        <v/>
      </c>
      <c r="AC35" s="26" t="str">
        <f t="shared" si="42"/>
        <v/>
      </c>
      <c r="AD35" s="26" t="str">
        <f t="shared" si="43"/>
        <v/>
      </c>
      <c r="AE35" s="26" t="str">
        <f t="shared" si="44"/>
        <v/>
      </c>
      <c r="AF35" s="26" t="str">
        <f t="shared" si="45"/>
        <v/>
      </c>
      <c r="AG35" s="26" t="str">
        <f t="shared" si="46"/>
        <v/>
      </c>
      <c r="AH35" s="26" t="str">
        <f t="shared" si="48"/>
        <v/>
      </c>
      <c r="AI35" s="19"/>
      <c r="AJ35" s="239"/>
      <c r="AK35" s="13"/>
    </row>
    <row r="36" spans="2:37">
      <c r="B36" s="9"/>
      <c r="D36" s="61" t="s">
        <v>379</v>
      </c>
      <c r="E36" s="65" t="s">
        <v>228</v>
      </c>
      <c r="F36" s="31">
        <f>F100</f>
        <v>0</v>
      </c>
      <c r="G36" s="31">
        <f t="shared" ref="G36:W36" si="55">G100</f>
        <v>0</v>
      </c>
      <c r="H36" s="31">
        <f t="shared" si="55"/>
        <v>0</v>
      </c>
      <c r="I36" s="31">
        <f t="shared" si="55"/>
        <v>0</v>
      </c>
      <c r="J36" s="31">
        <f t="shared" si="55"/>
        <v>0</v>
      </c>
      <c r="K36" s="31">
        <f t="shared" si="55"/>
        <v>0</v>
      </c>
      <c r="L36" s="31">
        <f t="shared" si="55"/>
        <v>0</v>
      </c>
      <c r="M36" s="31">
        <f t="shared" si="55"/>
        <v>0</v>
      </c>
      <c r="N36" s="31">
        <f t="shared" si="55"/>
        <v>0</v>
      </c>
      <c r="O36" s="31">
        <f t="shared" si="55"/>
        <v>0</v>
      </c>
      <c r="P36" s="31">
        <f t="shared" si="55"/>
        <v>0</v>
      </c>
      <c r="Q36" s="31">
        <f t="shared" si="55"/>
        <v>0</v>
      </c>
      <c r="R36" s="31">
        <f t="shared" si="55"/>
        <v>0</v>
      </c>
      <c r="S36" s="31">
        <f t="shared" si="55"/>
        <v>0</v>
      </c>
      <c r="T36" s="31">
        <f t="shared" si="55"/>
        <v>0</v>
      </c>
      <c r="U36" s="31">
        <f t="shared" si="55"/>
        <v>0</v>
      </c>
      <c r="V36" s="31">
        <f t="shared" si="55"/>
        <v>0</v>
      </c>
      <c r="W36" s="31">
        <f t="shared" si="55"/>
        <v>0</v>
      </c>
      <c r="X36" s="31">
        <f t="shared" si="50"/>
        <v>0</v>
      </c>
      <c r="Y36" s="31">
        <f t="shared" si="51"/>
        <v>0</v>
      </c>
      <c r="Z36" s="31">
        <f t="shared" si="52"/>
        <v>0</v>
      </c>
      <c r="AA36" s="19"/>
      <c r="AB36" s="26" t="str">
        <f t="shared" si="42"/>
        <v/>
      </c>
      <c r="AC36" s="26" t="str">
        <f t="shared" si="42"/>
        <v/>
      </c>
      <c r="AD36" s="26" t="str">
        <f t="shared" si="43"/>
        <v/>
      </c>
      <c r="AE36" s="26" t="str">
        <f t="shared" si="44"/>
        <v/>
      </c>
      <c r="AF36" s="26" t="str">
        <f t="shared" si="45"/>
        <v/>
      </c>
      <c r="AG36" s="26" t="str">
        <f t="shared" si="46"/>
        <v/>
      </c>
      <c r="AH36" s="26" t="str">
        <f t="shared" si="48"/>
        <v/>
      </c>
      <c r="AI36" s="19"/>
      <c r="AJ36" s="239"/>
      <c r="AK36" s="13"/>
    </row>
    <row r="37" spans="2:37">
      <c r="B37" s="9"/>
      <c r="D37" s="61" t="s">
        <v>237</v>
      </c>
      <c r="E37" s="65" t="s">
        <v>228</v>
      </c>
      <c r="F37" s="31">
        <f>F107</f>
        <v>0</v>
      </c>
      <c r="G37" s="31">
        <f t="shared" ref="G37:W37" si="56">G107</f>
        <v>0</v>
      </c>
      <c r="H37" s="31">
        <f t="shared" si="56"/>
        <v>0</v>
      </c>
      <c r="I37" s="31">
        <f t="shared" si="56"/>
        <v>0</v>
      </c>
      <c r="J37" s="31">
        <f t="shared" si="56"/>
        <v>0</v>
      </c>
      <c r="K37" s="31">
        <f t="shared" si="56"/>
        <v>0</v>
      </c>
      <c r="L37" s="31">
        <f t="shared" si="56"/>
        <v>0</v>
      </c>
      <c r="M37" s="31">
        <f t="shared" si="56"/>
        <v>0</v>
      </c>
      <c r="N37" s="31">
        <f t="shared" si="56"/>
        <v>0</v>
      </c>
      <c r="O37" s="31">
        <f t="shared" si="56"/>
        <v>0</v>
      </c>
      <c r="P37" s="31">
        <f t="shared" si="56"/>
        <v>0</v>
      </c>
      <c r="Q37" s="31">
        <f t="shared" si="56"/>
        <v>0</v>
      </c>
      <c r="R37" s="31">
        <f t="shared" si="56"/>
        <v>0</v>
      </c>
      <c r="S37" s="31">
        <f t="shared" si="56"/>
        <v>0</v>
      </c>
      <c r="T37" s="31">
        <f t="shared" si="56"/>
        <v>0</v>
      </c>
      <c r="U37" s="31">
        <f t="shared" si="56"/>
        <v>0</v>
      </c>
      <c r="V37" s="31">
        <f t="shared" si="56"/>
        <v>0</v>
      </c>
      <c r="W37" s="31">
        <f t="shared" si="56"/>
        <v>0</v>
      </c>
      <c r="X37" s="31">
        <f t="shared" si="50"/>
        <v>0</v>
      </c>
      <c r="Y37" s="31">
        <f t="shared" si="51"/>
        <v>0</v>
      </c>
      <c r="Z37" s="31">
        <f t="shared" si="52"/>
        <v>0</v>
      </c>
      <c r="AA37" s="19"/>
      <c r="AB37" s="26" t="str">
        <f t="shared" si="42"/>
        <v/>
      </c>
      <c r="AC37" s="26" t="str">
        <f t="shared" si="42"/>
        <v/>
      </c>
      <c r="AD37" s="26" t="str">
        <f t="shared" si="43"/>
        <v/>
      </c>
      <c r="AE37" s="26" t="str">
        <f t="shared" si="44"/>
        <v/>
      </c>
      <c r="AF37" s="26" t="str">
        <f t="shared" si="45"/>
        <v/>
      </c>
      <c r="AG37" s="26" t="str">
        <f t="shared" si="46"/>
        <v/>
      </c>
      <c r="AH37" s="26" t="str">
        <f t="shared" si="48"/>
        <v/>
      </c>
      <c r="AI37" s="19"/>
      <c r="AJ37" s="239"/>
      <c r="AK37" s="13"/>
    </row>
    <row r="38" spans="2:37">
      <c r="B38" s="9"/>
      <c r="D38" s="61" t="s">
        <v>380</v>
      </c>
      <c r="E38" s="65" t="s">
        <v>75</v>
      </c>
      <c r="F38" s="31">
        <f>F114</f>
        <v>0</v>
      </c>
      <c r="G38" s="31">
        <f t="shared" ref="G38:W38" si="57">G114</f>
        <v>0</v>
      </c>
      <c r="H38" s="31">
        <f t="shared" si="57"/>
        <v>0</v>
      </c>
      <c r="I38" s="31">
        <f t="shared" si="57"/>
        <v>0</v>
      </c>
      <c r="J38" s="31">
        <f t="shared" si="57"/>
        <v>0</v>
      </c>
      <c r="K38" s="31">
        <f t="shared" si="57"/>
        <v>0</v>
      </c>
      <c r="L38" s="31">
        <f t="shared" si="57"/>
        <v>0</v>
      </c>
      <c r="M38" s="31">
        <f t="shared" si="57"/>
        <v>0</v>
      </c>
      <c r="N38" s="31">
        <f t="shared" si="57"/>
        <v>0</v>
      </c>
      <c r="O38" s="31">
        <f t="shared" si="57"/>
        <v>0</v>
      </c>
      <c r="P38" s="31">
        <f t="shared" si="57"/>
        <v>0</v>
      </c>
      <c r="Q38" s="31">
        <f t="shared" si="57"/>
        <v>0</v>
      </c>
      <c r="R38" s="31">
        <f t="shared" si="57"/>
        <v>0</v>
      </c>
      <c r="S38" s="31">
        <f t="shared" si="57"/>
        <v>0</v>
      </c>
      <c r="T38" s="31">
        <f t="shared" si="57"/>
        <v>0</v>
      </c>
      <c r="U38" s="31">
        <f t="shared" si="57"/>
        <v>0</v>
      </c>
      <c r="V38" s="31">
        <f t="shared" si="57"/>
        <v>0</v>
      </c>
      <c r="W38" s="31">
        <f t="shared" si="57"/>
        <v>0</v>
      </c>
      <c r="X38" s="31">
        <f t="shared" si="50"/>
        <v>0</v>
      </c>
      <c r="Y38" s="31">
        <f t="shared" si="51"/>
        <v>0</v>
      </c>
      <c r="Z38" s="31">
        <f t="shared" si="52"/>
        <v>0</v>
      </c>
      <c r="AA38" s="19"/>
      <c r="AB38" s="26" t="str">
        <f t="shared" si="42"/>
        <v/>
      </c>
      <c r="AC38" s="26" t="str">
        <f t="shared" si="42"/>
        <v/>
      </c>
      <c r="AD38" s="26" t="str">
        <f t="shared" si="43"/>
        <v/>
      </c>
      <c r="AE38" s="26" t="str">
        <f t="shared" si="44"/>
        <v/>
      </c>
      <c r="AF38" s="26" t="str">
        <f t="shared" si="45"/>
        <v/>
      </c>
      <c r="AG38" s="26" t="str">
        <f t="shared" si="46"/>
        <v/>
      </c>
      <c r="AH38" s="26" t="str">
        <f t="shared" si="48"/>
        <v/>
      </c>
      <c r="AI38" s="19"/>
      <c r="AJ38" s="239"/>
      <c r="AK38" s="13"/>
    </row>
    <row r="39" spans="2:37">
      <c r="B39" s="9"/>
      <c r="D39" s="61" t="s">
        <v>238</v>
      </c>
      <c r="E39" s="65" t="s">
        <v>75</v>
      </c>
      <c r="F39" s="31">
        <f>F121</f>
        <v>0</v>
      </c>
      <c r="G39" s="31">
        <f t="shared" ref="G39:W39" si="58">G121</f>
        <v>0</v>
      </c>
      <c r="H39" s="31">
        <f t="shared" si="58"/>
        <v>0</v>
      </c>
      <c r="I39" s="31">
        <f t="shared" si="58"/>
        <v>0</v>
      </c>
      <c r="J39" s="31">
        <f t="shared" si="58"/>
        <v>0</v>
      </c>
      <c r="K39" s="31">
        <f t="shared" si="58"/>
        <v>0</v>
      </c>
      <c r="L39" s="31">
        <f t="shared" si="58"/>
        <v>0</v>
      </c>
      <c r="M39" s="31">
        <f t="shared" si="58"/>
        <v>0</v>
      </c>
      <c r="N39" s="31">
        <f t="shared" si="58"/>
        <v>0</v>
      </c>
      <c r="O39" s="31">
        <f t="shared" si="58"/>
        <v>0</v>
      </c>
      <c r="P39" s="31">
        <f t="shared" si="58"/>
        <v>0</v>
      </c>
      <c r="Q39" s="31">
        <f t="shared" si="58"/>
        <v>0</v>
      </c>
      <c r="R39" s="31">
        <f t="shared" si="58"/>
        <v>0</v>
      </c>
      <c r="S39" s="31">
        <f t="shared" si="58"/>
        <v>0</v>
      </c>
      <c r="T39" s="31">
        <f t="shared" si="58"/>
        <v>0</v>
      </c>
      <c r="U39" s="31">
        <f t="shared" si="58"/>
        <v>0</v>
      </c>
      <c r="V39" s="31">
        <f t="shared" si="58"/>
        <v>0</v>
      </c>
      <c r="W39" s="31">
        <f t="shared" si="58"/>
        <v>0</v>
      </c>
      <c r="X39" s="31">
        <f t="shared" si="50"/>
        <v>0</v>
      </c>
      <c r="Y39" s="31">
        <f t="shared" si="51"/>
        <v>0</v>
      </c>
      <c r="Z39" s="31">
        <f t="shared" si="52"/>
        <v>0</v>
      </c>
      <c r="AA39" s="19"/>
      <c r="AB39" s="26" t="str">
        <f t="shared" si="42"/>
        <v/>
      </c>
      <c r="AC39" s="26" t="str">
        <f t="shared" si="42"/>
        <v/>
      </c>
      <c r="AD39" s="26" t="str">
        <f t="shared" si="43"/>
        <v/>
      </c>
      <c r="AE39" s="26" t="str">
        <f t="shared" si="44"/>
        <v/>
      </c>
      <c r="AF39" s="26" t="str">
        <f t="shared" si="45"/>
        <v/>
      </c>
      <c r="AG39" s="26" t="str">
        <f t="shared" si="46"/>
        <v/>
      </c>
      <c r="AH39" s="26" t="str">
        <f t="shared" si="48"/>
        <v/>
      </c>
      <c r="AI39" s="19"/>
      <c r="AJ39" s="239"/>
      <c r="AK39" s="13"/>
    </row>
    <row r="40" spans="2:37">
      <c r="B40" s="9"/>
      <c r="D40" s="207" t="s">
        <v>233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19"/>
      <c r="AB40" s="28" t="str">
        <f t="shared" ref="AB40:AC48" si="59">+IFERROR((R40/F40)-1,"")</f>
        <v/>
      </c>
      <c r="AC40" s="28" t="str">
        <f t="shared" si="59"/>
        <v/>
      </c>
      <c r="AD40" s="28" t="str">
        <f t="shared" ref="AD40:AD57" si="60">+IFERROR((T40/H40)-1,"")</f>
        <v/>
      </c>
      <c r="AE40" s="28" t="str">
        <f t="shared" ref="AE40:AE57" si="61">+IFERROR((U40/I40)-1,"")</f>
        <v/>
      </c>
      <c r="AF40" s="28" t="str">
        <f t="shared" ref="AF40:AF57" si="62">+IFERROR((V40/J40)-1,"")</f>
        <v/>
      </c>
      <c r="AG40" s="28" t="str">
        <f t="shared" ref="AG40:AG57" si="63">+IFERROR((W40/K40)-1,"")</f>
        <v/>
      </c>
      <c r="AH40" s="28" t="str">
        <f>+IFERROR((Z40/Y40)-1,"")</f>
        <v/>
      </c>
      <c r="AI40" s="19"/>
      <c r="AJ40" s="239"/>
      <c r="AK40" s="13"/>
    </row>
    <row r="41" spans="2:37">
      <c r="B41" s="9"/>
      <c r="D41" s="61" t="s">
        <v>382</v>
      </c>
      <c r="E41" s="65" t="s">
        <v>8</v>
      </c>
      <c r="F41" s="31">
        <f>+F63</f>
        <v>0</v>
      </c>
      <c r="G41" s="31">
        <f t="shared" ref="G41:W41" si="64">+G63</f>
        <v>0</v>
      </c>
      <c r="H41" s="31">
        <f t="shared" si="64"/>
        <v>0</v>
      </c>
      <c r="I41" s="31">
        <f t="shared" si="64"/>
        <v>0</v>
      </c>
      <c r="J41" s="31">
        <f t="shared" si="64"/>
        <v>0</v>
      </c>
      <c r="K41" s="31">
        <f t="shared" si="64"/>
        <v>0</v>
      </c>
      <c r="L41" s="31">
        <f t="shared" si="64"/>
        <v>0</v>
      </c>
      <c r="M41" s="31">
        <f t="shared" si="64"/>
        <v>0</v>
      </c>
      <c r="N41" s="31">
        <f t="shared" si="64"/>
        <v>0</v>
      </c>
      <c r="O41" s="31">
        <f t="shared" si="64"/>
        <v>0</v>
      </c>
      <c r="P41" s="31">
        <f t="shared" si="64"/>
        <v>0</v>
      </c>
      <c r="Q41" s="31">
        <f t="shared" si="64"/>
        <v>0</v>
      </c>
      <c r="R41" s="31">
        <f t="shared" si="64"/>
        <v>0</v>
      </c>
      <c r="S41" s="31">
        <f t="shared" si="64"/>
        <v>0</v>
      </c>
      <c r="T41" s="31">
        <f t="shared" si="64"/>
        <v>0</v>
      </c>
      <c r="U41" s="31">
        <f t="shared" si="64"/>
        <v>0</v>
      </c>
      <c r="V41" s="31">
        <f t="shared" si="64"/>
        <v>0</v>
      </c>
      <c r="W41" s="31">
        <f t="shared" si="64"/>
        <v>0</v>
      </c>
      <c r="X41" s="31">
        <f>+SUM(F41:Q41)</f>
        <v>0</v>
      </c>
      <c r="Y41" s="31">
        <f>+SUM(F41:K41)</f>
        <v>0</v>
      </c>
      <c r="Z41" s="31">
        <f>+SUM(R41:W41)</f>
        <v>0</v>
      </c>
      <c r="AA41" s="19"/>
      <c r="AB41" s="26" t="str">
        <f t="shared" si="59"/>
        <v/>
      </c>
      <c r="AC41" s="26" t="str">
        <f t="shared" si="59"/>
        <v/>
      </c>
      <c r="AD41" s="26" t="str">
        <f t="shared" si="60"/>
        <v/>
      </c>
      <c r="AE41" s="26" t="str">
        <f t="shared" si="61"/>
        <v/>
      </c>
      <c r="AF41" s="26" t="str">
        <f t="shared" si="62"/>
        <v/>
      </c>
      <c r="AG41" s="26" t="str">
        <f t="shared" si="63"/>
        <v/>
      </c>
      <c r="AH41" s="26" t="str">
        <f t="shared" ref="AH41:AH48" si="65">+IFERROR((Z41/Y41)-1,"")</f>
        <v/>
      </c>
      <c r="AI41" s="19"/>
      <c r="AJ41" s="239"/>
      <c r="AK41" s="13"/>
    </row>
    <row r="42" spans="2:37">
      <c r="B42" s="9"/>
      <c r="D42" s="61" t="s">
        <v>236</v>
      </c>
      <c r="E42" s="65" t="s">
        <v>8</v>
      </c>
      <c r="F42" s="31">
        <f>+F70</f>
        <v>0</v>
      </c>
      <c r="G42" s="31">
        <f t="shared" ref="G42:W42" si="66">+G70</f>
        <v>0</v>
      </c>
      <c r="H42" s="31">
        <f t="shared" si="66"/>
        <v>0</v>
      </c>
      <c r="I42" s="31">
        <f t="shared" si="66"/>
        <v>0</v>
      </c>
      <c r="J42" s="31">
        <f t="shared" si="66"/>
        <v>0</v>
      </c>
      <c r="K42" s="31">
        <f t="shared" si="66"/>
        <v>0</v>
      </c>
      <c r="L42" s="31">
        <f t="shared" si="66"/>
        <v>0</v>
      </c>
      <c r="M42" s="31">
        <f t="shared" si="66"/>
        <v>0</v>
      </c>
      <c r="N42" s="31">
        <f t="shared" si="66"/>
        <v>0</v>
      </c>
      <c r="O42" s="31">
        <f t="shared" si="66"/>
        <v>0</v>
      </c>
      <c r="P42" s="31">
        <f t="shared" si="66"/>
        <v>0</v>
      </c>
      <c r="Q42" s="31">
        <f t="shared" si="66"/>
        <v>0</v>
      </c>
      <c r="R42" s="31">
        <f t="shared" si="66"/>
        <v>0</v>
      </c>
      <c r="S42" s="31">
        <f t="shared" si="66"/>
        <v>0</v>
      </c>
      <c r="T42" s="31">
        <f t="shared" si="66"/>
        <v>0</v>
      </c>
      <c r="U42" s="31">
        <f t="shared" si="66"/>
        <v>0</v>
      </c>
      <c r="V42" s="31">
        <f t="shared" si="66"/>
        <v>0</v>
      </c>
      <c r="W42" s="31">
        <f t="shared" si="66"/>
        <v>0</v>
      </c>
      <c r="X42" s="31">
        <f t="shared" ref="X42:X48" si="67">+SUM(F42:Q42)</f>
        <v>0</v>
      </c>
      <c r="Y42" s="31">
        <f t="shared" ref="Y42:Y48" si="68">+SUM(F42:K42)</f>
        <v>0</v>
      </c>
      <c r="Z42" s="31">
        <f t="shared" ref="Z42:Z48" si="69">+SUM(R42:W42)</f>
        <v>0</v>
      </c>
      <c r="AA42" s="19"/>
      <c r="AB42" s="26" t="str">
        <f t="shared" si="59"/>
        <v/>
      </c>
      <c r="AC42" s="26" t="str">
        <f t="shared" si="59"/>
        <v/>
      </c>
      <c r="AD42" s="26" t="str">
        <f t="shared" si="60"/>
        <v/>
      </c>
      <c r="AE42" s="26" t="str">
        <f t="shared" si="61"/>
        <v/>
      </c>
      <c r="AF42" s="26" t="str">
        <f t="shared" si="62"/>
        <v/>
      </c>
      <c r="AG42" s="26" t="str">
        <f t="shared" si="63"/>
        <v/>
      </c>
      <c r="AH42" s="26" t="str">
        <f t="shared" si="65"/>
        <v/>
      </c>
      <c r="AI42" s="19"/>
      <c r="AJ42" s="239"/>
      <c r="AK42" s="13"/>
    </row>
    <row r="43" spans="2:37">
      <c r="B43" s="9"/>
      <c r="D43" s="61" t="s">
        <v>381</v>
      </c>
      <c r="E43" s="65" t="s">
        <v>229</v>
      </c>
      <c r="F43" s="31">
        <f>+F76+F82</f>
        <v>0</v>
      </c>
      <c r="G43" s="31">
        <f t="shared" ref="G43:W43" si="70">+G76+G82</f>
        <v>0</v>
      </c>
      <c r="H43" s="31">
        <f t="shared" si="70"/>
        <v>0</v>
      </c>
      <c r="I43" s="31">
        <f t="shared" si="70"/>
        <v>0</v>
      </c>
      <c r="J43" s="31">
        <f t="shared" si="70"/>
        <v>0</v>
      </c>
      <c r="K43" s="31">
        <f t="shared" si="70"/>
        <v>0</v>
      </c>
      <c r="L43" s="31">
        <f t="shared" si="70"/>
        <v>0</v>
      </c>
      <c r="M43" s="31">
        <f t="shared" si="70"/>
        <v>0</v>
      </c>
      <c r="N43" s="31">
        <f t="shared" si="70"/>
        <v>0</v>
      </c>
      <c r="O43" s="31">
        <f t="shared" si="70"/>
        <v>0</v>
      </c>
      <c r="P43" s="31">
        <f t="shared" si="70"/>
        <v>0</v>
      </c>
      <c r="Q43" s="31">
        <f t="shared" si="70"/>
        <v>0</v>
      </c>
      <c r="R43" s="31">
        <f t="shared" si="70"/>
        <v>0</v>
      </c>
      <c r="S43" s="31">
        <f t="shared" si="70"/>
        <v>0</v>
      </c>
      <c r="T43" s="31">
        <f t="shared" si="70"/>
        <v>0</v>
      </c>
      <c r="U43" s="31">
        <f t="shared" si="70"/>
        <v>0</v>
      </c>
      <c r="V43" s="31">
        <f t="shared" si="70"/>
        <v>0</v>
      </c>
      <c r="W43" s="31">
        <f t="shared" si="70"/>
        <v>0</v>
      </c>
      <c r="X43" s="31">
        <f t="shared" si="67"/>
        <v>0</v>
      </c>
      <c r="Y43" s="31">
        <f t="shared" si="68"/>
        <v>0</v>
      </c>
      <c r="Z43" s="31">
        <f t="shared" si="69"/>
        <v>0</v>
      </c>
      <c r="AA43" s="19"/>
      <c r="AB43" s="26" t="str">
        <f t="shared" si="59"/>
        <v/>
      </c>
      <c r="AC43" s="26" t="str">
        <f t="shared" si="59"/>
        <v/>
      </c>
      <c r="AD43" s="26" t="str">
        <f t="shared" si="60"/>
        <v/>
      </c>
      <c r="AE43" s="26" t="str">
        <f t="shared" si="61"/>
        <v/>
      </c>
      <c r="AF43" s="26" t="str">
        <f t="shared" si="62"/>
        <v/>
      </c>
      <c r="AG43" s="26" t="str">
        <f t="shared" si="63"/>
        <v/>
      </c>
      <c r="AH43" s="26" t="str">
        <f t="shared" si="65"/>
        <v/>
      </c>
      <c r="AI43" s="19"/>
      <c r="AJ43" s="239"/>
      <c r="AK43" s="13"/>
    </row>
    <row r="44" spans="2:37">
      <c r="B44" s="9"/>
      <c r="D44" s="61" t="s">
        <v>368</v>
      </c>
      <c r="E44" s="65" t="s">
        <v>229</v>
      </c>
      <c r="F44" s="31">
        <f>+F88+F94</f>
        <v>0</v>
      </c>
      <c r="G44" s="31">
        <f t="shared" ref="G44:W44" si="71">+G88+G94</f>
        <v>0</v>
      </c>
      <c r="H44" s="31">
        <f t="shared" si="71"/>
        <v>0</v>
      </c>
      <c r="I44" s="31">
        <f t="shared" si="71"/>
        <v>0</v>
      </c>
      <c r="J44" s="31">
        <f t="shared" si="71"/>
        <v>0</v>
      </c>
      <c r="K44" s="31">
        <f t="shared" si="71"/>
        <v>0</v>
      </c>
      <c r="L44" s="31">
        <f t="shared" si="71"/>
        <v>0</v>
      </c>
      <c r="M44" s="31">
        <f t="shared" si="71"/>
        <v>0</v>
      </c>
      <c r="N44" s="31">
        <f t="shared" si="71"/>
        <v>0</v>
      </c>
      <c r="O44" s="31">
        <f t="shared" si="71"/>
        <v>0</v>
      </c>
      <c r="P44" s="31">
        <f t="shared" si="71"/>
        <v>0</v>
      </c>
      <c r="Q44" s="31">
        <f t="shared" si="71"/>
        <v>0</v>
      </c>
      <c r="R44" s="31">
        <f t="shared" si="71"/>
        <v>0</v>
      </c>
      <c r="S44" s="31">
        <f t="shared" si="71"/>
        <v>0</v>
      </c>
      <c r="T44" s="31">
        <f t="shared" si="71"/>
        <v>0</v>
      </c>
      <c r="U44" s="31">
        <f t="shared" si="71"/>
        <v>0</v>
      </c>
      <c r="V44" s="31">
        <f t="shared" si="71"/>
        <v>0</v>
      </c>
      <c r="W44" s="31">
        <f t="shared" si="71"/>
        <v>0</v>
      </c>
      <c r="X44" s="31">
        <f t="shared" si="67"/>
        <v>0</v>
      </c>
      <c r="Y44" s="31">
        <f t="shared" si="68"/>
        <v>0</v>
      </c>
      <c r="Z44" s="31">
        <f t="shared" si="69"/>
        <v>0</v>
      </c>
      <c r="AA44" s="19"/>
      <c r="AB44" s="26" t="str">
        <f t="shared" si="59"/>
        <v/>
      </c>
      <c r="AC44" s="26" t="str">
        <f t="shared" si="59"/>
        <v/>
      </c>
      <c r="AD44" s="26" t="str">
        <f t="shared" si="60"/>
        <v/>
      </c>
      <c r="AE44" s="26" t="str">
        <f t="shared" si="61"/>
        <v/>
      </c>
      <c r="AF44" s="26" t="str">
        <f t="shared" si="62"/>
        <v/>
      </c>
      <c r="AG44" s="26" t="str">
        <f t="shared" si="63"/>
        <v/>
      </c>
      <c r="AH44" s="26" t="str">
        <f t="shared" si="65"/>
        <v/>
      </c>
      <c r="AI44" s="19"/>
      <c r="AJ44" s="239"/>
      <c r="AK44" s="13"/>
    </row>
    <row r="45" spans="2:37">
      <c r="B45" s="9"/>
      <c r="D45" s="61" t="s">
        <v>379</v>
      </c>
      <c r="E45" s="65" t="s">
        <v>228</v>
      </c>
      <c r="F45" s="31">
        <f>F101</f>
        <v>0</v>
      </c>
      <c r="G45" s="31">
        <f t="shared" ref="G45:W45" si="72">G101</f>
        <v>0</v>
      </c>
      <c r="H45" s="31">
        <f t="shared" si="72"/>
        <v>0</v>
      </c>
      <c r="I45" s="31">
        <f t="shared" si="72"/>
        <v>0</v>
      </c>
      <c r="J45" s="31">
        <f t="shared" si="72"/>
        <v>0</v>
      </c>
      <c r="K45" s="31">
        <f t="shared" si="72"/>
        <v>0</v>
      </c>
      <c r="L45" s="31">
        <f t="shared" si="72"/>
        <v>0</v>
      </c>
      <c r="M45" s="31">
        <f t="shared" si="72"/>
        <v>0</v>
      </c>
      <c r="N45" s="31">
        <f t="shared" si="72"/>
        <v>0</v>
      </c>
      <c r="O45" s="31">
        <f t="shared" si="72"/>
        <v>0</v>
      </c>
      <c r="P45" s="31">
        <f t="shared" si="72"/>
        <v>0</v>
      </c>
      <c r="Q45" s="31">
        <f t="shared" si="72"/>
        <v>0</v>
      </c>
      <c r="R45" s="31">
        <f t="shared" si="72"/>
        <v>0</v>
      </c>
      <c r="S45" s="31">
        <f t="shared" si="72"/>
        <v>0</v>
      </c>
      <c r="T45" s="31">
        <f t="shared" si="72"/>
        <v>0</v>
      </c>
      <c r="U45" s="31">
        <f t="shared" si="72"/>
        <v>0</v>
      </c>
      <c r="V45" s="31">
        <f t="shared" si="72"/>
        <v>0</v>
      </c>
      <c r="W45" s="31">
        <f t="shared" si="72"/>
        <v>0</v>
      </c>
      <c r="X45" s="31">
        <f t="shared" si="67"/>
        <v>0</v>
      </c>
      <c r="Y45" s="31">
        <f t="shared" si="68"/>
        <v>0</v>
      </c>
      <c r="Z45" s="31">
        <f t="shared" si="69"/>
        <v>0</v>
      </c>
      <c r="AA45" s="19"/>
      <c r="AB45" s="26" t="str">
        <f t="shared" si="59"/>
        <v/>
      </c>
      <c r="AC45" s="26" t="str">
        <f t="shared" si="59"/>
        <v/>
      </c>
      <c r="AD45" s="26" t="str">
        <f t="shared" si="60"/>
        <v/>
      </c>
      <c r="AE45" s="26" t="str">
        <f t="shared" si="61"/>
        <v/>
      </c>
      <c r="AF45" s="26" t="str">
        <f t="shared" si="62"/>
        <v/>
      </c>
      <c r="AG45" s="26" t="str">
        <f t="shared" si="63"/>
        <v/>
      </c>
      <c r="AH45" s="26" t="str">
        <f t="shared" si="65"/>
        <v/>
      </c>
      <c r="AI45" s="19"/>
      <c r="AJ45" s="239"/>
      <c r="AK45" s="13"/>
    </row>
    <row r="46" spans="2:37">
      <c r="B46" s="9"/>
      <c r="D46" s="61" t="s">
        <v>237</v>
      </c>
      <c r="E46" s="65" t="s">
        <v>228</v>
      </c>
      <c r="F46" s="31">
        <f>F108</f>
        <v>0</v>
      </c>
      <c r="G46" s="31">
        <f t="shared" ref="G46:W46" si="73">G108</f>
        <v>0</v>
      </c>
      <c r="H46" s="31">
        <f t="shared" si="73"/>
        <v>0</v>
      </c>
      <c r="I46" s="31">
        <f t="shared" si="73"/>
        <v>0</v>
      </c>
      <c r="J46" s="31">
        <f t="shared" si="73"/>
        <v>0</v>
      </c>
      <c r="K46" s="31">
        <f t="shared" si="73"/>
        <v>0</v>
      </c>
      <c r="L46" s="31">
        <f t="shared" si="73"/>
        <v>0</v>
      </c>
      <c r="M46" s="31">
        <f t="shared" si="73"/>
        <v>0</v>
      </c>
      <c r="N46" s="31">
        <f t="shared" si="73"/>
        <v>0</v>
      </c>
      <c r="O46" s="31">
        <f t="shared" si="73"/>
        <v>0</v>
      </c>
      <c r="P46" s="31">
        <f t="shared" si="73"/>
        <v>0</v>
      </c>
      <c r="Q46" s="31">
        <f t="shared" si="73"/>
        <v>0</v>
      </c>
      <c r="R46" s="31">
        <f t="shared" si="73"/>
        <v>0</v>
      </c>
      <c r="S46" s="31">
        <f t="shared" si="73"/>
        <v>0</v>
      </c>
      <c r="T46" s="31">
        <f t="shared" si="73"/>
        <v>0</v>
      </c>
      <c r="U46" s="31">
        <f t="shared" si="73"/>
        <v>0</v>
      </c>
      <c r="V46" s="31">
        <f t="shared" si="73"/>
        <v>0</v>
      </c>
      <c r="W46" s="31">
        <f t="shared" si="73"/>
        <v>0</v>
      </c>
      <c r="X46" s="31">
        <f t="shared" si="67"/>
        <v>0</v>
      </c>
      <c r="Y46" s="31">
        <f t="shared" si="68"/>
        <v>0</v>
      </c>
      <c r="Z46" s="31">
        <f t="shared" si="69"/>
        <v>0</v>
      </c>
      <c r="AA46" s="19"/>
      <c r="AB46" s="26" t="str">
        <f t="shared" si="59"/>
        <v/>
      </c>
      <c r="AC46" s="26" t="str">
        <f t="shared" si="59"/>
        <v/>
      </c>
      <c r="AD46" s="26" t="str">
        <f t="shared" si="60"/>
        <v/>
      </c>
      <c r="AE46" s="26" t="str">
        <f t="shared" si="61"/>
        <v/>
      </c>
      <c r="AF46" s="26" t="str">
        <f t="shared" si="62"/>
        <v/>
      </c>
      <c r="AG46" s="26" t="str">
        <f t="shared" si="63"/>
        <v/>
      </c>
      <c r="AH46" s="26" t="str">
        <f t="shared" si="65"/>
        <v/>
      </c>
      <c r="AI46" s="19"/>
      <c r="AJ46" s="239"/>
      <c r="AK46" s="13"/>
    </row>
    <row r="47" spans="2:37">
      <c r="B47" s="9"/>
      <c r="D47" s="61" t="s">
        <v>380</v>
      </c>
      <c r="E47" s="65" t="s">
        <v>75</v>
      </c>
      <c r="F47" s="31">
        <f>F115</f>
        <v>0</v>
      </c>
      <c r="G47" s="31">
        <f t="shared" ref="G47:W47" si="74">G115</f>
        <v>0</v>
      </c>
      <c r="H47" s="31">
        <f t="shared" si="74"/>
        <v>0</v>
      </c>
      <c r="I47" s="31">
        <f t="shared" si="74"/>
        <v>0</v>
      </c>
      <c r="J47" s="31">
        <f t="shared" si="74"/>
        <v>0</v>
      </c>
      <c r="K47" s="31">
        <f t="shared" si="74"/>
        <v>0</v>
      </c>
      <c r="L47" s="31">
        <f t="shared" si="74"/>
        <v>0</v>
      </c>
      <c r="M47" s="31">
        <f t="shared" si="74"/>
        <v>0</v>
      </c>
      <c r="N47" s="31">
        <f t="shared" si="74"/>
        <v>0</v>
      </c>
      <c r="O47" s="31">
        <f t="shared" si="74"/>
        <v>0</v>
      </c>
      <c r="P47" s="31">
        <f t="shared" si="74"/>
        <v>0</v>
      </c>
      <c r="Q47" s="31">
        <f t="shared" si="74"/>
        <v>0</v>
      </c>
      <c r="R47" s="31">
        <f t="shared" si="74"/>
        <v>0</v>
      </c>
      <c r="S47" s="31">
        <f t="shared" si="74"/>
        <v>0</v>
      </c>
      <c r="T47" s="31">
        <f t="shared" si="74"/>
        <v>0</v>
      </c>
      <c r="U47" s="31">
        <f t="shared" si="74"/>
        <v>0</v>
      </c>
      <c r="V47" s="31">
        <f t="shared" si="74"/>
        <v>0</v>
      </c>
      <c r="W47" s="31">
        <f t="shared" si="74"/>
        <v>0</v>
      </c>
      <c r="X47" s="31">
        <f t="shared" si="67"/>
        <v>0</v>
      </c>
      <c r="Y47" s="31">
        <f t="shared" si="68"/>
        <v>0</v>
      </c>
      <c r="Z47" s="31">
        <f t="shared" si="69"/>
        <v>0</v>
      </c>
      <c r="AA47" s="19"/>
      <c r="AB47" s="26" t="str">
        <f t="shared" si="59"/>
        <v/>
      </c>
      <c r="AC47" s="26" t="str">
        <f t="shared" si="59"/>
        <v/>
      </c>
      <c r="AD47" s="26" t="str">
        <f t="shared" si="60"/>
        <v/>
      </c>
      <c r="AE47" s="26" t="str">
        <f t="shared" si="61"/>
        <v/>
      </c>
      <c r="AF47" s="26" t="str">
        <f t="shared" si="62"/>
        <v/>
      </c>
      <c r="AG47" s="26" t="str">
        <f t="shared" si="63"/>
        <v/>
      </c>
      <c r="AH47" s="26" t="str">
        <f t="shared" si="65"/>
        <v/>
      </c>
      <c r="AI47" s="19"/>
      <c r="AJ47" s="239"/>
      <c r="AK47" s="13"/>
    </row>
    <row r="48" spans="2:37">
      <c r="B48" s="9"/>
      <c r="D48" s="61" t="s">
        <v>238</v>
      </c>
      <c r="E48" s="65" t="s">
        <v>75</v>
      </c>
      <c r="F48" s="31">
        <f>F122</f>
        <v>0</v>
      </c>
      <c r="G48" s="31">
        <f t="shared" ref="G48:W48" si="75">G122</f>
        <v>0</v>
      </c>
      <c r="H48" s="31">
        <f t="shared" si="75"/>
        <v>0</v>
      </c>
      <c r="I48" s="31">
        <f t="shared" si="75"/>
        <v>0</v>
      </c>
      <c r="J48" s="31">
        <f t="shared" si="75"/>
        <v>0</v>
      </c>
      <c r="K48" s="31">
        <f t="shared" si="75"/>
        <v>0</v>
      </c>
      <c r="L48" s="31">
        <f t="shared" si="75"/>
        <v>0</v>
      </c>
      <c r="M48" s="31">
        <f t="shared" si="75"/>
        <v>0</v>
      </c>
      <c r="N48" s="31">
        <f t="shared" si="75"/>
        <v>0</v>
      </c>
      <c r="O48" s="31">
        <f t="shared" si="75"/>
        <v>0</v>
      </c>
      <c r="P48" s="31">
        <f t="shared" si="75"/>
        <v>0</v>
      </c>
      <c r="Q48" s="31">
        <f t="shared" si="75"/>
        <v>0</v>
      </c>
      <c r="R48" s="31">
        <f t="shared" si="75"/>
        <v>0</v>
      </c>
      <c r="S48" s="31">
        <f t="shared" si="75"/>
        <v>0</v>
      </c>
      <c r="T48" s="31">
        <f t="shared" si="75"/>
        <v>0</v>
      </c>
      <c r="U48" s="31">
        <f t="shared" si="75"/>
        <v>0</v>
      </c>
      <c r="V48" s="31">
        <f t="shared" si="75"/>
        <v>0</v>
      </c>
      <c r="W48" s="31">
        <f t="shared" si="75"/>
        <v>0</v>
      </c>
      <c r="X48" s="31">
        <f t="shared" si="67"/>
        <v>0</v>
      </c>
      <c r="Y48" s="31">
        <f t="shared" si="68"/>
        <v>0</v>
      </c>
      <c r="Z48" s="31">
        <f t="shared" si="69"/>
        <v>0</v>
      </c>
      <c r="AA48" s="19"/>
      <c r="AB48" s="26" t="str">
        <f t="shared" si="59"/>
        <v/>
      </c>
      <c r="AC48" s="26" t="str">
        <f t="shared" si="59"/>
        <v/>
      </c>
      <c r="AD48" s="26" t="str">
        <f t="shared" si="60"/>
        <v/>
      </c>
      <c r="AE48" s="26" t="str">
        <f t="shared" si="61"/>
        <v/>
      </c>
      <c r="AF48" s="26" t="str">
        <f t="shared" si="62"/>
        <v/>
      </c>
      <c r="AG48" s="26" t="str">
        <f t="shared" si="63"/>
        <v/>
      </c>
      <c r="AH48" s="26" t="str">
        <f t="shared" si="65"/>
        <v/>
      </c>
      <c r="AI48" s="19"/>
      <c r="AJ48" s="239"/>
      <c r="AK48" s="13"/>
    </row>
    <row r="49" spans="2:37">
      <c r="B49" s="9"/>
      <c r="D49" s="207" t="s">
        <v>232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19"/>
      <c r="AB49" s="28" t="str">
        <f t="shared" ref="AB49:AC57" si="76">+IFERROR((R49/F49)-1,"")</f>
        <v/>
      </c>
      <c r="AC49" s="28" t="str">
        <f t="shared" si="76"/>
        <v/>
      </c>
      <c r="AD49" s="28" t="str">
        <f t="shared" si="60"/>
        <v/>
      </c>
      <c r="AE49" s="28" t="str">
        <f t="shared" si="61"/>
        <v/>
      </c>
      <c r="AF49" s="28" t="str">
        <f t="shared" si="62"/>
        <v/>
      </c>
      <c r="AG49" s="28" t="str">
        <f t="shared" si="63"/>
        <v/>
      </c>
      <c r="AH49" s="28" t="str">
        <f>+IFERROR((Z49/Y49)-1,"")</f>
        <v/>
      </c>
      <c r="AI49" s="19"/>
      <c r="AJ49" s="239"/>
      <c r="AK49" s="13"/>
    </row>
    <row r="50" spans="2:37">
      <c r="B50" s="9"/>
      <c r="D50" s="61" t="s">
        <v>382</v>
      </c>
      <c r="E50" s="65" t="s">
        <v>8</v>
      </c>
      <c r="F50" s="31">
        <f>+F64</f>
        <v>0</v>
      </c>
      <c r="G50" s="31">
        <f t="shared" ref="G50:W50" si="77">+G64</f>
        <v>0</v>
      </c>
      <c r="H50" s="31">
        <f t="shared" si="77"/>
        <v>0</v>
      </c>
      <c r="I50" s="31">
        <f t="shared" si="77"/>
        <v>0</v>
      </c>
      <c r="J50" s="31">
        <f t="shared" si="77"/>
        <v>0</v>
      </c>
      <c r="K50" s="31">
        <f t="shared" si="77"/>
        <v>0</v>
      </c>
      <c r="L50" s="31">
        <f t="shared" si="77"/>
        <v>0</v>
      </c>
      <c r="M50" s="31">
        <f t="shared" si="77"/>
        <v>0</v>
      </c>
      <c r="N50" s="31">
        <f t="shared" si="77"/>
        <v>0</v>
      </c>
      <c r="O50" s="31">
        <f t="shared" si="77"/>
        <v>0</v>
      </c>
      <c r="P50" s="31">
        <f t="shared" si="77"/>
        <v>0</v>
      </c>
      <c r="Q50" s="31">
        <f t="shared" si="77"/>
        <v>0</v>
      </c>
      <c r="R50" s="31">
        <f t="shared" si="77"/>
        <v>0</v>
      </c>
      <c r="S50" s="31">
        <f t="shared" si="77"/>
        <v>0</v>
      </c>
      <c r="T50" s="31">
        <f t="shared" si="77"/>
        <v>0</v>
      </c>
      <c r="U50" s="31">
        <f t="shared" si="77"/>
        <v>0</v>
      </c>
      <c r="V50" s="31">
        <f t="shared" si="77"/>
        <v>0</v>
      </c>
      <c r="W50" s="31">
        <f t="shared" si="77"/>
        <v>0</v>
      </c>
      <c r="X50" s="31">
        <f>+SUM(F50:Q50)</f>
        <v>0</v>
      </c>
      <c r="Y50" s="31">
        <f>+SUM(F50:K50)</f>
        <v>0</v>
      </c>
      <c r="Z50" s="31">
        <f>+SUM(R50:W50)</f>
        <v>0</v>
      </c>
      <c r="AA50" s="19"/>
      <c r="AB50" s="26" t="str">
        <f t="shared" si="76"/>
        <v/>
      </c>
      <c r="AC50" s="26" t="str">
        <f t="shared" si="76"/>
        <v/>
      </c>
      <c r="AD50" s="26" t="str">
        <f t="shared" si="60"/>
        <v/>
      </c>
      <c r="AE50" s="26" t="str">
        <f t="shared" si="61"/>
        <v/>
      </c>
      <c r="AF50" s="26" t="str">
        <f t="shared" si="62"/>
        <v/>
      </c>
      <c r="AG50" s="26" t="str">
        <f t="shared" si="63"/>
        <v/>
      </c>
      <c r="AH50" s="26" t="str">
        <f t="shared" ref="AH50:AH57" si="78">+IFERROR((Z50/Y50)-1,"")</f>
        <v/>
      </c>
      <c r="AI50" s="19"/>
      <c r="AJ50" s="28"/>
      <c r="AK50" s="13"/>
    </row>
    <row r="51" spans="2:37">
      <c r="B51" s="9"/>
      <c r="D51" s="61" t="s">
        <v>236</v>
      </c>
      <c r="E51" s="65" t="s">
        <v>8</v>
      </c>
      <c r="F51" s="31">
        <f>+F71</f>
        <v>0</v>
      </c>
      <c r="G51" s="31">
        <f t="shared" ref="G51:W51" si="79">+G71</f>
        <v>0</v>
      </c>
      <c r="H51" s="31">
        <f t="shared" si="79"/>
        <v>0</v>
      </c>
      <c r="I51" s="31">
        <f t="shared" si="79"/>
        <v>0</v>
      </c>
      <c r="J51" s="31">
        <f t="shared" si="79"/>
        <v>0</v>
      </c>
      <c r="K51" s="31">
        <f t="shared" si="79"/>
        <v>0</v>
      </c>
      <c r="L51" s="31">
        <f t="shared" si="79"/>
        <v>0</v>
      </c>
      <c r="M51" s="31">
        <f t="shared" si="79"/>
        <v>0</v>
      </c>
      <c r="N51" s="31">
        <f t="shared" si="79"/>
        <v>0</v>
      </c>
      <c r="O51" s="31">
        <f t="shared" si="79"/>
        <v>0</v>
      </c>
      <c r="P51" s="31">
        <f t="shared" si="79"/>
        <v>0</v>
      </c>
      <c r="Q51" s="31">
        <f t="shared" si="79"/>
        <v>0</v>
      </c>
      <c r="R51" s="31">
        <f t="shared" si="79"/>
        <v>0</v>
      </c>
      <c r="S51" s="31">
        <f t="shared" si="79"/>
        <v>0</v>
      </c>
      <c r="T51" s="31">
        <f t="shared" si="79"/>
        <v>0</v>
      </c>
      <c r="U51" s="31">
        <f t="shared" si="79"/>
        <v>0</v>
      </c>
      <c r="V51" s="31">
        <f t="shared" si="79"/>
        <v>0</v>
      </c>
      <c r="W51" s="31">
        <f t="shared" si="79"/>
        <v>0</v>
      </c>
      <c r="X51" s="31">
        <f t="shared" ref="X51:X57" si="80">+SUM(F51:Q51)</f>
        <v>0</v>
      </c>
      <c r="Y51" s="31">
        <f t="shared" ref="Y51:Y57" si="81">+SUM(F51:K51)</f>
        <v>0</v>
      </c>
      <c r="Z51" s="31">
        <f t="shared" ref="Z51:Z57" si="82">+SUM(R51:W51)</f>
        <v>0</v>
      </c>
      <c r="AA51" s="19"/>
      <c r="AB51" s="26" t="str">
        <f t="shared" si="76"/>
        <v/>
      </c>
      <c r="AC51" s="26" t="str">
        <f t="shared" si="76"/>
        <v/>
      </c>
      <c r="AD51" s="26" t="str">
        <f t="shared" si="60"/>
        <v/>
      </c>
      <c r="AE51" s="26" t="str">
        <f t="shared" si="61"/>
        <v/>
      </c>
      <c r="AF51" s="26" t="str">
        <f t="shared" si="62"/>
        <v/>
      </c>
      <c r="AG51" s="26" t="str">
        <f t="shared" si="63"/>
        <v/>
      </c>
      <c r="AH51" s="26" t="str">
        <f t="shared" si="78"/>
        <v/>
      </c>
      <c r="AI51" s="19"/>
      <c r="AJ51" s="28"/>
      <c r="AK51" s="13"/>
    </row>
    <row r="52" spans="2:37">
      <c r="B52" s="9"/>
      <c r="D52" s="61" t="s">
        <v>381</v>
      </c>
      <c r="E52" s="65" t="s">
        <v>229</v>
      </c>
      <c r="F52" s="31">
        <f>+F77+F83</f>
        <v>0</v>
      </c>
      <c r="G52" s="31">
        <f t="shared" ref="G52:W52" si="83">+G77+G83</f>
        <v>0</v>
      </c>
      <c r="H52" s="31">
        <f t="shared" si="83"/>
        <v>0</v>
      </c>
      <c r="I52" s="31">
        <f t="shared" si="83"/>
        <v>0</v>
      </c>
      <c r="J52" s="31">
        <f t="shared" si="83"/>
        <v>0</v>
      </c>
      <c r="K52" s="31">
        <f t="shared" si="83"/>
        <v>0</v>
      </c>
      <c r="L52" s="31">
        <f t="shared" si="83"/>
        <v>0</v>
      </c>
      <c r="M52" s="31">
        <f t="shared" si="83"/>
        <v>0</v>
      </c>
      <c r="N52" s="31">
        <f t="shared" si="83"/>
        <v>0</v>
      </c>
      <c r="O52" s="31">
        <f t="shared" si="83"/>
        <v>0</v>
      </c>
      <c r="P52" s="31">
        <f t="shared" si="83"/>
        <v>0</v>
      </c>
      <c r="Q52" s="31">
        <f t="shared" si="83"/>
        <v>0</v>
      </c>
      <c r="R52" s="31">
        <f t="shared" si="83"/>
        <v>0</v>
      </c>
      <c r="S52" s="31">
        <f t="shared" si="83"/>
        <v>0</v>
      </c>
      <c r="T52" s="31">
        <f t="shared" si="83"/>
        <v>0</v>
      </c>
      <c r="U52" s="31">
        <f t="shared" si="83"/>
        <v>0</v>
      </c>
      <c r="V52" s="31">
        <f t="shared" si="83"/>
        <v>0</v>
      </c>
      <c r="W52" s="31">
        <f t="shared" si="83"/>
        <v>0</v>
      </c>
      <c r="X52" s="31">
        <f t="shared" si="80"/>
        <v>0</v>
      </c>
      <c r="Y52" s="31">
        <f t="shared" si="81"/>
        <v>0</v>
      </c>
      <c r="Z52" s="31">
        <f t="shared" si="82"/>
        <v>0</v>
      </c>
      <c r="AA52" s="19"/>
      <c r="AB52" s="26" t="str">
        <f t="shared" si="76"/>
        <v/>
      </c>
      <c r="AC52" s="26" t="str">
        <f t="shared" si="76"/>
        <v/>
      </c>
      <c r="AD52" s="26" t="str">
        <f t="shared" si="60"/>
        <v/>
      </c>
      <c r="AE52" s="26" t="str">
        <f t="shared" si="61"/>
        <v/>
      </c>
      <c r="AF52" s="26" t="str">
        <f t="shared" si="62"/>
        <v/>
      </c>
      <c r="AG52" s="26" t="str">
        <f t="shared" si="63"/>
        <v/>
      </c>
      <c r="AH52" s="26" t="str">
        <f t="shared" si="78"/>
        <v/>
      </c>
      <c r="AI52" s="19"/>
      <c r="AJ52" s="28"/>
      <c r="AK52" s="13"/>
    </row>
    <row r="53" spans="2:37">
      <c r="B53" s="9"/>
      <c r="D53" s="61" t="s">
        <v>368</v>
      </c>
      <c r="E53" s="65" t="s">
        <v>229</v>
      </c>
      <c r="F53" s="31">
        <f>+F89+F95</f>
        <v>0</v>
      </c>
      <c r="G53" s="31">
        <f t="shared" ref="G53:W53" si="84">+G89+G95</f>
        <v>0</v>
      </c>
      <c r="H53" s="31">
        <f t="shared" si="84"/>
        <v>0</v>
      </c>
      <c r="I53" s="31">
        <f t="shared" si="84"/>
        <v>0</v>
      </c>
      <c r="J53" s="31">
        <f t="shared" si="84"/>
        <v>0</v>
      </c>
      <c r="K53" s="31">
        <f t="shared" si="84"/>
        <v>0</v>
      </c>
      <c r="L53" s="31">
        <f t="shared" si="84"/>
        <v>0</v>
      </c>
      <c r="M53" s="31">
        <f t="shared" si="84"/>
        <v>0</v>
      </c>
      <c r="N53" s="31">
        <f t="shared" si="84"/>
        <v>0</v>
      </c>
      <c r="O53" s="31">
        <f t="shared" si="84"/>
        <v>0</v>
      </c>
      <c r="P53" s="31">
        <f t="shared" si="84"/>
        <v>0</v>
      </c>
      <c r="Q53" s="31">
        <f t="shared" si="84"/>
        <v>0</v>
      </c>
      <c r="R53" s="31">
        <f t="shared" si="84"/>
        <v>0</v>
      </c>
      <c r="S53" s="31">
        <f t="shared" si="84"/>
        <v>0</v>
      </c>
      <c r="T53" s="31">
        <f t="shared" si="84"/>
        <v>0</v>
      </c>
      <c r="U53" s="31">
        <f t="shared" si="84"/>
        <v>0</v>
      </c>
      <c r="V53" s="31">
        <f t="shared" si="84"/>
        <v>0</v>
      </c>
      <c r="W53" s="31">
        <f t="shared" si="84"/>
        <v>0</v>
      </c>
      <c r="X53" s="31">
        <f t="shared" si="80"/>
        <v>0</v>
      </c>
      <c r="Y53" s="31">
        <f t="shared" si="81"/>
        <v>0</v>
      </c>
      <c r="Z53" s="31">
        <f t="shared" si="82"/>
        <v>0</v>
      </c>
      <c r="AA53" s="19"/>
      <c r="AB53" s="26" t="str">
        <f t="shared" si="76"/>
        <v/>
      </c>
      <c r="AC53" s="26" t="str">
        <f t="shared" si="76"/>
        <v/>
      </c>
      <c r="AD53" s="26" t="str">
        <f t="shared" si="60"/>
        <v/>
      </c>
      <c r="AE53" s="26" t="str">
        <f t="shared" si="61"/>
        <v/>
      </c>
      <c r="AF53" s="26" t="str">
        <f t="shared" si="62"/>
        <v/>
      </c>
      <c r="AG53" s="26" t="str">
        <f t="shared" si="63"/>
        <v/>
      </c>
      <c r="AH53" s="26" t="str">
        <f t="shared" si="78"/>
        <v/>
      </c>
      <c r="AI53" s="19"/>
      <c r="AJ53" s="28"/>
      <c r="AK53" s="13"/>
    </row>
    <row r="54" spans="2:37">
      <c r="B54" s="9"/>
      <c r="D54" s="61" t="s">
        <v>379</v>
      </c>
      <c r="E54" s="65" t="s">
        <v>228</v>
      </c>
      <c r="F54" s="31">
        <f>F102</f>
        <v>0</v>
      </c>
      <c r="G54" s="31">
        <f t="shared" ref="G54:W54" si="85">G102</f>
        <v>0</v>
      </c>
      <c r="H54" s="31">
        <f t="shared" si="85"/>
        <v>0</v>
      </c>
      <c r="I54" s="31">
        <f t="shared" si="85"/>
        <v>0</v>
      </c>
      <c r="J54" s="31">
        <f t="shared" si="85"/>
        <v>0</v>
      </c>
      <c r="K54" s="31">
        <f t="shared" si="85"/>
        <v>0</v>
      </c>
      <c r="L54" s="31">
        <f t="shared" si="85"/>
        <v>0</v>
      </c>
      <c r="M54" s="31">
        <f t="shared" si="85"/>
        <v>0</v>
      </c>
      <c r="N54" s="31">
        <f t="shared" si="85"/>
        <v>0</v>
      </c>
      <c r="O54" s="31">
        <f t="shared" si="85"/>
        <v>0</v>
      </c>
      <c r="P54" s="31">
        <f t="shared" si="85"/>
        <v>0</v>
      </c>
      <c r="Q54" s="31">
        <f t="shared" si="85"/>
        <v>0</v>
      </c>
      <c r="R54" s="31">
        <f t="shared" si="85"/>
        <v>0</v>
      </c>
      <c r="S54" s="31">
        <f t="shared" si="85"/>
        <v>0</v>
      </c>
      <c r="T54" s="31">
        <f t="shared" si="85"/>
        <v>0</v>
      </c>
      <c r="U54" s="31">
        <f t="shared" si="85"/>
        <v>0</v>
      </c>
      <c r="V54" s="31">
        <f t="shared" si="85"/>
        <v>0</v>
      </c>
      <c r="W54" s="31">
        <f t="shared" si="85"/>
        <v>0</v>
      </c>
      <c r="X54" s="31">
        <f t="shared" si="80"/>
        <v>0</v>
      </c>
      <c r="Y54" s="31">
        <f t="shared" si="81"/>
        <v>0</v>
      </c>
      <c r="Z54" s="31">
        <f t="shared" si="82"/>
        <v>0</v>
      </c>
      <c r="AA54" s="19"/>
      <c r="AB54" s="26" t="str">
        <f t="shared" si="76"/>
        <v/>
      </c>
      <c r="AC54" s="26" t="str">
        <f t="shared" si="76"/>
        <v/>
      </c>
      <c r="AD54" s="26" t="str">
        <f t="shared" si="60"/>
        <v/>
      </c>
      <c r="AE54" s="26" t="str">
        <f t="shared" si="61"/>
        <v/>
      </c>
      <c r="AF54" s="26" t="str">
        <f t="shared" si="62"/>
        <v/>
      </c>
      <c r="AG54" s="26" t="str">
        <f t="shared" si="63"/>
        <v/>
      </c>
      <c r="AH54" s="26" t="str">
        <f t="shared" si="78"/>
        <v/>
      </c>
      <c r="AI54" s="19"/>
      <c r="AJ54" s="28"/>
      <c r="AK54" s="13"/>
    </row>
    <row r="55" spans="2:37">
      <c r="B55" s="9"/>
      <c r="D55" s="61" t="s">
        <v>237</v>
      </c>
      <c r="E55" s="65" t="s">
        <v>228</v>
      </c>
      <c r="F55" s="31">
        <f>F109</f>
        <v>0</v>
      </c>
      <c r="G55" s="31">
        <f t="shared" ref="G55:W55" si="86">G109</f>
        <v>0</v>
      </c>
      <c r="H55" s="31">
        <f t="shared" si="86"/>
        <v>0</v>
      </c>
      <c r="I55" s="31">
        <f t="shared" si="86"/>
        <v>0</v>
      </c>
      <c r="J55" s="31">
        <f t="shared" si="86"/>
        <v>0</v>
      </c>
      <c r="K55" s="31">
        <f t="shared" si="86"/>
        <v>0</v>
      </c>
      <c r="L55" s="31">
        <f t="shared" si="86"/>
        <v>0</v>
      </c>
      <c r="M55" s="31">
        <f t="shared" si="86"/>
        <v>0</v>
      </c>
      <c r="N55" s="31">
        <f t="shared" si="86"/>
        <v>0</v>
      </c>
      <c r="O55" s="31">
        <f t="shared" si="86"/>
        <v>0</v>
      </c>
      <c r="P55" s="31">
        <f t="shared" si="86"/>
        <v>0</v>
      </c>
      <c r="Q55" s="31">
        <f t="shared" si="86"/>
        <v>0</v>
      </c>
      <c r="R55" s="31">
        <f t="shared" si="86"/>
        <v>0</v>
      </c>
      <c r="S55" s="31">
        <f t="shared" si="86"/>
        <v>0</v>
      </c>
      <c r="T55" s="31">
        <f t="shared" si="86"/>
        <v>0</v>
      </c>
      <c r="U55" s="31">
        <f t="shared" si="86"/>
        <v>0</v>
      </c>
      <c r="V55" s="31">
        <f t="shared" si="86"/>
        <v>0</v>
      </c>
      <c r="W55" s="31">
        <f t="shared" si="86"/>
        <v>0</v>
      </c>
      <c r="X55" s="31">
        <f t="shared" si="80"/>
        <v>0</v>
      </c>
      <c r="Y55" s="31">
        <f t="shared" si="81"/>
        <v>0</v>
      </c>
      <c r="Z55" s="31">
        <f t="shared" si="82"/>
        <v>0</v>
      </c>
      <c r="AA55" s="19"/>
      <c r="AB55" s="26" t="str">
        <f t="shared" si="76"/>
        <v/>
      </c>
      <c r="AC55" s="26" t="str">
        <f t="shared" si="76"/>
        <v/>
      </c>
      <c r="AD55" s="26" t="str">
        <f t="shared" si="60"/>
        <v/>
      </c>
      <c r="AE55" s="26" t="str">
        <f t="shared" si="61"/>
        <v/>
      </c>
      <c r="AF55" s="26" t="str">
        <f t="shared" si="62"/>
        <v/>
      </c>
      <c r="AG55" s="26" t="str">
        <f t="shared" si="63"/>
        <v/>
      </c>
      <c r="AH55" s="26" t="str">
        <f t="shared" si="78"/>
        <v/>
      </c>
      <c r="AI55" s="19"/>
      <c r="AJ55" s="28"/>
      <c r="AK55" s="13"/>
    </row>
    <row r="56" spans="2:37">
      <c r="B56" s="9"/>
      <c r="D56" s="61" t="s">
        <v>380</v>
      </c>
      <c r="E56" s="65" t="s">
        <v>75</v>
      </c>
      <c r="F56" s="31">
        <f>F116</f>
        <v>0</v>
      </c>
      <c r="G56" s="31">
        <f t="shared" ref="G56:W56" si="87">G116</f>
        <v>0</v>
      </c>
      <c r="H56" s="31">
        <f t="shared" si="87"/>
        <v>0</v>
      </c>
      <c r="I56" s="31">
        <f t="shared" si="87"/>
        <v>0</v>
      </c>
      <c r="J56" s="31">
        <f t="shared" si="87"/>
        <v>0</v>
      </c>
      <c r="K56" s="31">
        <f t="shared" si="87"/>
        <v>0</v>
      </c>
      <c r="L56" s="31">
        <f t="shared" si="87"/>
        <v>0</v>
      </c>
      <c r="M56" s="31">
        <f t="shared" si="87"/>
        <v>0</v>
      </c>
      <c r="N56" s="31">
        <f t="shared" si="87"/>
        <v>0</v>
      </c>
      <c r="O56" s="31">
        <f t="shared" si="87"/>
        <v>0</v>
      </c>
      <c r="P56" s="31">
        <f t="shared" si="87"/>
        <v>0</v>
      </c>
      <c r="Q56" s="31">
        <f t="shared" si="87"/>
        <v>0</v>
      </c>
      <c r="R56" s="31">
        <f t="shared" si="87"/>
        <v>0</v>
      </c>
      <c r="S56" s="31">
        <f t="shared" si="87"/>
        <v>0</v>
      </c>
      <c r="T56" s="31">
        <f t="shared" si="87"/>
        <v>0</v>
      </c>
      <c r="U56" s="31">
        <f t="shared" si="87"/>
        <v>0</v>
      </c>
      <c r="V56" s="31">
        <f t="shared" si="87"/>
        <v>0</v>
      </c>
      <c r="W56" s="31">
        <f t="shared" si="87"/>
        <v>0</v>
      </c>
      <c r="X56" s="31">
        <f t="shared" si="80"/>
        <v>0</v>
      </c>
      <c r="Y56" s="31">
        <f t="shared" si="81"/>
        <v>0</v>
      </c>
      <c r="Z56" s="31">
        <f t="shared" si="82"/>
        <v>0</v>
      </c>
      <c r="AA56" s="19"/>
      <c r="AB56" s="26" t="str">
        <f t="shared" si="76"/>
        <v/>
      </c>
      <c r="AC56" s="26" t="str">
        <f t="shared" si="76"/>
        <v/>
      </c>
      <c r="AD56" s="26" t="str">
        <f t="shared" si="60"/>
        <v/>
      </c>
      <c r="AE56" s="26" t="str">
        <f t="shared" si="61"/>
        <v/>
      </c>
      <c r="AF56" s="26" t="str">
        <f t="shared" si="62"/>
        <v/>
      </c>
      <c r="AG56" s="26" t="str">
        <f t="shared" si="63"/>
        <v/>
      </c>
      <c r="AH56" s="26" t="str">
        <f t="shared" si="78"/>
        <v/>
      </c>
      <c r="AI56" s="19"/>
      <c r="AJ56" s="28"/>
      <c r="AK56" s="13"/>
    </row>
    <row r="57" spans="2:37">
      <c r="B57" s="9"/>
      <c r="D57" s="61" t="s">
        <v>238</v>
      </c>
      <c r="E57" s="65" t="s">
        <v>75</v>
      </c>
      <c r="F57" s="31">
        <f>F123</f>
        <v>0</v>
      </c>
      <c r="G57" s="31">
        <f t="shared" ref="G57:W57" si="88">G123</f>
        <v>0</v>
      </c>
      <c r="H57" s="31">
        <f t="shared" si="88"/>
        <v>0</v>
      </c>
      <c r="I57" s="31">
        <f t="shared" si="88"/>
        <v>0</v>
      </c>
      <c r="J57" s="31">
        <f t="shared" si="88"/>
        <v>0</v>
      </c>
      <c r="K57" s="31">
        <f t="shared" si="88"/>
        <v>0</v>
      </c>
      <c r="L57" s="31">
        <f t="shared" si="88"/>
        <v>0</v>
      </c>
      <c r="M57" s="31">
        <f t="shared" si="88"/>
        <v>0</v>
      </c>
      <c r="N57" s="31">
        <f t="shared" si="88"/>
        <v>0</v>
      </c>
      <c r="O57" s="31">
        <f t="shared" si="88"/>
        <v>0</v>
      </c>
      <c r="P57" s="31">
        <f t="shared" si="88"/>
        <v>0</v>
      </c>
      <c r="Q57" s="31">
        <f t="shared" si="88"/>
        <v>0</v>
      </c>
      <c r="R57" s="31">
        <f t="shared" si="88"/>
        <v>0</v>
      </c>
      <c r="S57" s="31">
        <f t="shared" si="88"/>
        <v>0</v>
      </c>
      <c r="T57" s="31">
        <f t="shared" si="88"/>
        <v>0</v>
      </c>
      <c r="U57" s="31">
        <f t="shared" si="88"/>
        <v>0</v>
      </c>
      <c r="V57" s="31">
        <f t="shared" si="88"/>
        <v>0</v>
      </c>
      <c r="W57" s="31">
        <f t="shared" si="88"/>
        <v>0</v>
      </c>
      <c r="X57" s="31">
        <f t="shared" si="80"/>
        <v>0</v>
      </c>
      <c r="Y57" s="31">
        <f t="shared" si="81"/>
        <v>0</v>
      </c>
      <c r="Z57" s="31">
        <f t="shared" si="82"/>
        <v>0</v>
      </c>
      <c r="AA57" s="19"/>
      <c r="AB57" s="26" t="str">
        <f t="shared" si="76"/>
        <v/>
      </c>
      <c r="AC57" s="26" t="str">
        <f t="shared" si="76"/>
        <v/>
      </c>
      <c r="AD57" s="26" t="str">
        <f t="shared" si="60"/>
        <v/>
      </c>
      <c r="AE57" s="26" t="str">
        <f t="shared" si="61"/>
        <v/>
      </c>
      <c r="AF57" s="26" t="str">
        <f t="shared" si="62"/>
        <v/>
      </c>
      <c r="AG57" s="26" t="str">
        <f t="shared" si="63"/>
        <v/>
      </c>
      <c r="AH57" s="26" t="str">
        <f t="shared" si="78"/>
        <v/>
      </c>
      <c r="AI57" s="19"/>
      <c r="AJ57" s="28"/>
      <c r="AK57" s="13"/>
    </row>
    <row r="58" spans="2:37" ht="29.1" customHeight="1">
      <c r="B58" s="9"/>
      <c r="C58" s="292" t="s">
        <v>436</v>
      </c>
      <c r="D58" s="60" t="s">
        <v>382</v>
      </c>
      <c r="E58" s="12" t="s">
        <v>76</v>
      </c>
      <c r="F58" s="205">
        <v>43466</v>
      </c>
      <c r="G58" s="205">
        <v>43497</v>
      </c>
      <c r="H58" s="205">
        <v>43525</v>
      </c>
      <c r="I58" s="205">
        <v>43556</v>
      </c>
      <c r="J58" s="205">
        <v>43586</v>
      </c>
      <c r="K58" s="205">
        <v>43617</v>
      </c>
      <c r="L58" s="205">
        <v>43647</v>
      </c>
      <c r="M58" s="205">
        <v>43678</v>
      </c>
      <c r="N58" s="205">
        <v>43709</v>
      </c>
      <c r="O58" s="205">
        <v>43739</v>
      </c>
      <c r="P58" s="205">
        <v>43770</v>
      </c>
      <c r="Q58" s="205">
        <v>43800</v>
      </c>
      <c r="R58" s="205">
        <v>43831</v>
      </c>
      <c r="S58" s="205">
        <v>43862</v>
      </c>
      <c r="T58" s="205">
        <v>43891</v>
      </c>
      <c r="U58" s="205">
        <v>43922</v>
      </c>
      <c r="V58" s="205">
        <v>43952</v>
      </c>
      <c r="W58" s="205">
        <v>43983</v>
      </c>
      <c r="X58" s="35"/>
      <c r="Y58" s="82"/>
      <c r="Z58" s="82"/>
      <c r="AA58" s="12"/>
      <c r="AB58" s="287" t="s">
        <v>42</v>
      </c>
      <c r="AC58" s="287"/>
      <c r="AD58" s="24"/>
      <c r="AE58" s="24"/>
      <c r="AF58" s="24"/>
      <c r="AG58" s="24"/>
      <c r="AH58" s="24"/>
      <c r="AI58" s="12"/>
      <c r="AK58" s="13"/>
    </row>
    <row r="59" spans="2:37">
      <c r="B59" s="9"/>
      <c r="D59" s="61" t="s">
        <v>383</v>
      </c>
      <c r="E59" s="65" t="s">
        <v>8</v>
      </c>
      <c r="F59" s="32">
        <f>SUM(F60:F64)</f>
        <v>0</v>
      </c>
      <c r="G59" s="32">
        <f t="shared" ref="G59:W59" si="89">SUM(G60:G64)</f>
        <v>0</v>
      </c>
      <c r="H59" s="32">
        <f t="shared" si="89"/>
        <v>0</v>
      </c>
      <c r="I59" s="32">
        <f t="shared" si="89"/>
        <v>0</v>
      </c>
      <c r="J59" s="32">
        <f t="shared" si="89"/>
        <v>0</v>
      </c>
      <c r="K59" s="32">
        <f t="shared" si="89"/>
        <v>0</v>
      </c>
      <c r="L59" s="32">
        <f t="shared" si="89"/>
        <v>0</v>
      </c>
      <c r="M59" s="32">
        <f t="shared" si="89"/>
        <v>0</v>
      </c>
      <c r="N59" s="32">
        <f t="shared" si="89"/>
        <v>0</v>
      </c>
      <c r="O59" s="32">
        <f t="shared" si="89"/>
        <v>0</v>
      </c>
      <c r="P59" s="32">
        <f t="shared" si="89"/>
        <v>0</v>
      </c>
      <c r="Q59" s="32">
        <f t="shared" si="89"/>
        <v>0</v>
      </c>
      <c r="R59" s="32">
        <f t="shared" si="89"/>
        <v>0</v>
      </c>
      <c r="S59" s="32">
        <f t="shared" si="89"/>
        <v>0</v>
      </c>
      <c r="T59" s="32">
        <f t="shared" si="89"/>
        <v>0</v>
      </c>
      <c r="U59" s="32">
        <f t="shared" si="89"/>
        <v>0</v>
      </c>
      <c r="V59" s="32">
        <f t="shared" si="89"/>
        <v>0</v>
      </c>
      <c r="W59" s="32">
        <f t="shared" si="89"/>
        <v>0</v>
      </c>
      <c r="X59" s="89"/>
      <c r="Y59" s="89"/>
      <c r="Z59" s="89"/>
      <c r="AA59" s="212"/>
      <c r="AB59" s="284"/>
      <c r="AC59" s="285"/>
      <c r="AD59" s="285"/>
      <c r="AE59" s="285"/>
      <c r="AF59" s="285"/>
      <c r="AG59" s="285"/>
      <c r="AH59" s="285"/>
      <c r="AI59" s="285"/>
      <c r="AJ59" s="286"/>
      <c r="AK59" s="13"/>
    </row>
    <row r="60" spans="2:37">
      <c r="B60" s="9"/>
      <c r="D60" s="63" t="s">
        <v>230</v>
      </c>
      <c r="E60" s="65" t="str">
        <f t="shared" ref="E60" si="90">E59</f>
        <v>número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89"/>
      <c r="Y60" s="89"/>
      <c r="Z60" s="89"/>
      <c r="AA60" s="20"/>
      <c r="AB60" s="284"/>
      <c r="AC60" s="285"/>
      <c r="AD60" s="285"/>
      <c r="AE60" s="285"/>
      <c r="AF60" s="285"/>
      <c r="AG60" s="285"/>
      <c r="AH60" s="285"/>
      <c r="AI60" s="285"/>
      <c r="AJ60" s="286"/>
      <c r="AK60" s="13"/>
    </row>
    <row r="61" spans="2:37">
      <c r="B61" s="9"/>
      <c r="D61" s="63" t="s">
        <v>231</v>
      </c>
      <c r="E61" s="65" t="str">
        <f>E60</f>
        <v>número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89"/>
      <c r="Y61" s="89"/>
      <c r="Z61" s="89"/>
      <c r="AA61" s="21"/>
      <c r="AB61" s="284"/>
      <c r="AC61" s="285"/>
      <c r="AD61" s="285"/>
      <c r="AE61" s="285"/>
      <c r="AF61" s="285"/>
      <c r="AG61" s="285"/>
      <c r="AH61" s="285"/>
      <c r="AI61" s="285"/>
      <c r="AJ61" s="286"/>
      <c r="AK61" s="13"/>
    </row>
    <row r="62" spans="2:37">
      <c r="B62" s="9"/>
      <c r="D62" s="63" t="s">
        <v>235</v>
      </c>
      <c r="E62" s="65" t="str">
        <f t="shared" ref="E62:E71" si="91">E61</f>
        <v>número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89"/>
      <c r="Y62" s="87"/>
      <c r="Z62" s="87"/>
      <c r="AA62" s="21"/>
      <c r="AB62" s="284"/>
      <c r="AC62" s="285"/>
      <c r="AD62" s="285"/>
      <c r="AE62" s="285"/>
      <c r="AF62" s="285"/>
      <c r="AG62" s="285"/>
      <c r="AH62" s="285"/>
      <c r="AI62" s="285"/>
      <c r="AJ62" s="286"/>
      <c r="AK62" s="13"/>
    </row>
    <row r="63" spans="2:37">
      <c r="B63" s="9"/>
      <c r="D63" s="63" t="s">
        <v>233</v>
      </c>
      <c r="E63" s="65" t="str">
        <f t="shared" si="91"/>
        <v>número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89"/>
      <c r="Y63" s="87"/>
      <c r="Z63" s="87"/>
      <c r="AA63" s="21"/>
      <c r="AB63" s="284"/>
      <c r="AC63" s="285"/>
      <c r="AD63" s="285"/>
      <c r="AE63" s="285"/>
      <c r="AF63" s="285"/>
      <c r="AG63" s="285"/>
      <c r="AH63" s="285"/>
      <c r="AI63" s="285"/>
      <c r="AJ63" s="286"/>
      <c r="AK63" s="13"/>
    </row>
    <row r="64" spans="2:37">
      <c r="B64" s="9"/>
      <c r="D64" s="63" t="s">
        <v>232</v>
      </c>
      <c r="E64" s="65" t="str">
        <f t="shared" si="91"/>
        <v>número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89"/>
      <c r="Y64" s="87"/>
      <c r="Z64" s="87"/>
      <c r="AA64" s="21"/>
      <c r="AB64" s="284"/>
      <c r="AC64" s="285"/>
      <c r="AD64" s="285"/>
      <c r="AE64" s="285"/>
      <c r="AF64" s="285"/>
      <c r="AG64" s="285"/>
      <c r="AH64" s="285"/>
      <c r="AI64" s="285"/>
      <c r="AJ64" s="286"/>
      <c r="AK64" s="13"/>
    </row>
    <row r="65" spans="2:37" ht="29.1" customHeight="1">
      <c r="B65" s="9"/>
      <c r="C65" s="292" t="s">
        <v>437</v>
      </c>
      <c r="D65" s="60" t="s">
        <v>236</v>
      </c>
      <c r="E65" s="12" t="s">
        <v>76</v>
      </c>
      <c r="F65" s="205">
        <v>43466</v>
      </c>
      <c r="G65" s="205">
        <v>43497</v>
      </c>
      <c r="H65" s="205">
        <v>43525</v>
      </c>
      <c r="I65" s="205">
        <v>43556</v>
      </c>
      <c r="J65" s="205">
        <v>43586</v>
      </c>
      <c r="K65" s="205">
        <v>43617</v>
      </c>
      <c r="L65" s="205">
        <v>43647</v>
      </c>
      <c r="M65" s="205">
        <v>43678</v>
      </c>
      <c r="N65" s="205">
        <v>43709</v>
      </c>
      <c r="O65" s="205">
        <v>43739</v>
      </c>
      <c r="P65" s="205">
        <v>43770</v>
      </c>
      <c r="Q65" s="205">
        <v>43800</v>
      </c>
      <c r="R65" s="205">
        <v>43831</v>
      </c>
      <c r="S65" s="205">
        <v>43862</v>
      </c>
      <c r="T65" s="205">
        <v>43891</v>
      </c>
      <c r="U65" s="205">
        <v>43922</v>
      </c>
      <c r="V65" s="205">
        <v>43952</v>
      </c>
      <c r="W65" s="205">
        <v>43983</v>
      </c>
      <c r="X65" s="12"/>
      <c r="Y65" s="12"/>
      <c r="Z65" s="12"/>
      <c r="AA65" s="12"/>
      <c r="AB65" s="287" t="s">
        <v>42</v>
      </c>
      <c r="AC65" s="287"/>
      <c r="AD65" s="24"/>
      <c r="AE65" s="24"/>
      <c r="AF65" s="24"/>
      <c r="AG65" s="24"/>
      <c r="AH65" s="24"/>
      <c r="AI65" s="12"/>
      <c r="AK65" s="13"/>
    </row>
    <row r="66" spans="2:37">
      <c r="B66" s="9"/>
      <c r="D66" s="61" t="s">
        <v>234</v>
      </c>
      <c r="E66" s="65" t="s">
        <v>8</v>
      </c>
      <c r="F66" s="32">
        <f>SUM(F67:F71)</f>
        <v>0</v>
      </c>
      <c r="G66" s="32">
        <f>SUM(G67:G71)</f>
        <v>0</v>
      </c>
      <c r="H66" s="32">
        <f t="shared" ref="H66:W66" si="92">SUM(H67:H71)</f>
        <v>0</v>
      </c>
      <c r="I66" s="32">
        <f t="shared" si="92"/>
        <v>0</v>
      </c>
      <c r="J66" s="32">
        <f t="shared" si="92"/>
        <v>0</v>
      </c>
      <c r="K66" s="32">
        <f t="shared" si="92"/>
        <v>0</v>
      </c>
      <c r="L66" s="32">
        <f t="shared" si="92"/>
        <v>0</v>
      </c>
      <c r="M66" s="32">
        <f t="shared" si="92"/>
        <v>0</v>
      </c>
      <c r="N66" s="32">
        <f t="shared" si="92"/>
        <v>0</v>
      </c>
      <c r="O66" s="32">
        <f t="shared" si="92"/>
        <v>0</v>
      </c>
      <c r="P66" s="32">
        <f t="shared" si="92"/>
        <v>0</v>
      </c>
      <c r="Q66" s="32">
        <f t="shared" si="92"/>
        <v>0</v>
      </c>
      <c r="R66" s="32">
        <f t="shared" si="92"/>
        <v>0</v>
      </c>
      <c r="S66" s="32">
        <f t="shared" si="92"/>
        <v>0</v>
      </c>
      <c r="T66" s="32">
        <f t="shared" si="92"/>
        <v>0</v>
      </c>
      <c r="U66" s="32">
        <f t="shared" si="92"/>
        <v>0</v>
      </c>
      <c r="V66" s="32">
        <f t="shared" si="92"/>
        <v>0</v>
      </c>
      <c r="W66" s="32">
        <f t="shared" si="92"/>
        <v>0</v>
      </c>
      <c r="X66" s="89"/>
      <c r="Y66" s="89"/>
      <c r="Z66" s="89"/>
      <c r="AA66" s="20"/>
      <c r="AB66" s="284"/>
      <c r="AC66" s="285"/>
      <c r="AD66" s="285"/>
      <c r="AE66" s="285"/>
      <c r="AF66" s="285"/>
      <c r="AG66" s="285"/>
      <c r="AH66" s="285"/>
      <c r="AI66" s="285"/>
      <c r="AJ66" s="286"/>
      <c r="AK66" s="13"/>
    </row>
    <row r="67" spans="2:37">
      <c r="B67" s="9"/>
      <c r="D67" s="63" t="s">
        <v>230</v>
      </c>
      <c r="E67" s="65" t="str">
        <f t="shared" ref="E67" si="93">E66</f>
        <v>número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89"/>
      <c r="Y67" s="89"/>
      <c r="Z67" s="89"/>
      <c r="AA67" s="20"/>
      <c r="AB67" s="284"/>
      <c r="AC67" s="285"/>
      <c r="AD67" s="285"/>
      <c r="AE67" s="285"/>
      <c r="AF67" s="285"/>
      <c r="AG67" s="285"/>
      <c r="AH67" s="285"/>
      <c r="AI67" s="285"/>
      <c r="AJ67" s="286"/>
      <c r="AK67" s="13"/>
    </row>
    <row r="68" spans="2:37">
      <c r="B68" s="9"/>
      <c r="D68" s="63" t="s">
        <v>231</v>
      </c>
      <c r="E68" s="65" t="str">
        <f>E67</f>
        <v>número</v>
      </c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89"/>
      <c r="Y68" s="89"/>
      <c r="Z68" s="89"/>
      <c r="AA68" s="21"/>
      <c r="AB68" s="284"/>
      <c r="AC68" s="285"/>
      <c r="AD68" s="285"/>
      <c r="AE68" s="285"/>
      <c r="AF68" s="285"/>
      <c r="AG68" s="285"/>
      <c r="AH68" s="285"/>
      <c r="AI68" s="285"/>
      <c r="AJ68" s="286"/>
      <c r="AK68" s="13"/>
    </row>
    <row r="69" spans="2:37">
      <c r="B69" s="9"/>
      <c r="D69" s="63" t="s">
        <v>235</v>
      </c>
      <c r="E69" s="65" t="str">
        <f t="shared" si="91"/>
        <v>número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89"/>
      <c r="Y69" s="87"/>
      <c r="Z69" s="87"/>
      <c r="AA69" s="21"/>
      <c r="AB69" s="284"/>
      <c r="AC69" s="285"/>
      <c r="AD69" s="285"/>
      <c r="AE69" s="285"/>
      <c r="AF69" s="285"/>
      <c r="AG69" s="285"/>
      <c r="AH69" s="285"/>
      <c r="AI69" s="285"/>
      <c r="AJ69" s="286"/>
      <c r="AK69" s="13"/>
    </row>
    <row r="70" spans="2:37">
      <c r="B70" s="9"/>
      <c r="D70" s="63" t="s">
        <v>233</v>
      </c>
      <c r="E70" s="65" t="str">
        <f t="shared" si="91"/>
        <v>número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89"/>
      <c r="Y70" s="87"/>
      <c r="Z70" s="87"/>
      <c r="AA70" s="21"/>
      <c r="AB70" s="284"/>
      <c r="AC70" s="285"/>
      <c r="AD70" s="285"/>
      <c r="AE70" s="285"/>
      <c r="AF70" s="285"/>
      <c r="AG70" s="285"/>
      <c r="AH70" s="285"/>
      <c r="AI70" s="285"/>
      <c r="AJ70" s="286"/>
      <c r="AK70" s="13"/>
    </row>
    <row r="71" spans="2:37">
      <c r="B71" s="9"/>
      <c r="D71" s="63" t="s">
        <v>232</v>
      </c>
      <c r="E71" s="65" t="str">
        <f t="shared" si="91"/>
        <v>número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89"/>
      <c r="Y71" s="87"/>
      <c r="Z71" s="87"/>
      <c r="AA71" s="21"/>
      <c r="AB71" s="284"/>
      <c r="AC71" s="285"/>
      <c r="AD71" s="285"/>
      <c r="AE71" s="285"/>
      <c r="AF71" s="285"/>
      <c r="AG71" s="285"/>
      <c r="AH71" s="285"/>
      <c r="AI71" s="285"/>
      <c r="AJ71" s="286"/>
      <c r="AK71" s="13"/>
    </row>
    <row r="72" spans="2:37" ht="29.1" customHeight="1">
      <c r="B72" s="9"/>
      <c r="C72" s="292" t="s">
        <v>438</v>
      </c>
      <c r="D72" s="60" t="s">
        <v>389</v>
      </c>
      <c r="E72" s="12" t="s">
        <v>76</v>
      </c>
      <c r="F72" s="205">
        <v>43466</v>
      </c>
      <c r="G72" s="205">
        <v>43497</v>
      </c>
      <c r="H72" s="205">
        <v>43525</v>
      </c>
      <c r="I72" s="205">
        <v>43556</v>
      </c>
      <c r="J72" s="205">
        <v>43586</v>
      </c>
      <c r="K72" s="205">
        <v>43617</v>
      </c>
      <c r="L72" s="205">
        <v>43647</v>
      </c>
      <c r="M72" s="205">
        <v>43678</v>
      </c>
      <c r="N72" s="205">
        <v>43709</v>
      </c>
      <c r="O72" s="205">
        <v>43739</v>
      </c>
      <c r="P72" s="205">
        <v>43770</v>
      </c>
      <c r="Q72" s="205">
        <v>43800</v>
      </c>
      <c r="R72" s="205">
        <v>43831</v>
      </c>
      <c r="S72" s="205">
        <v>43862</v>
      </c>
      <c r="T72" s="205">
        <v>43891</v>
      </c>
      <c r="U72" s="205">
        <v>43922</v>
      </c>
      <c r="V72" s="205">
        <v>43952</v>
      </c>
      <c r="W72" s="205">
        <v>43983</v>
      </c>
      <c r="X72" s="12"/>
      <c r="Y72" s="12"/>
      <c r="Z72" s="12"/>
      <c r="AA72" s="12"/>
      <c r="AB72" s="287" t="s">
        <v>42</v>
      </c>
      <c r="AC72" s="287"/>
      <c r="AD72" s="24"/>
      <c r="AE72" s="24"/>
      <c r="AF72" s="24"/>
      <c r="AG72" s="24"/>
      <c r="AH72" s="24"/>
      <c r="AI72" s="12"/>
      <c r="AK72" s="13"/>
    </row>
    <row r="73" spans="2:37">
      <c r="B73" s="9"/>
      <c r="D73" s="63" t="s">
        <v>230</v>
      </c>
      <c r="E73" s="65" t="s">
        <v>229</v>
      </c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89"/>
      <c r="Y73" s="89"/>
      <c r="Z73" s="89"/>
      <c r="AA73" s="20"/>
      <c r="AB73" s="284"/>
      <c r="AC73" s="285"/>
      <c r="AD73" s="285"/>
      <c r="AE73" s="285"/>
      <c r="AF73" s="285"/>
      <c r="AG73" s="285"/>
      <c r="AH73" s="285"/>
      <c r="AI73" s="285"/>
      <c r="AJ73" s="286"/>
      <c r="AK73" s="13"/>
    </row>
    <row r="74" spans="2:37">
      <c r="B74" s="9"/>
      <c r="D74" s="63" t="s">
        <v>231</v>
      </c>
      <c r="E74" s="65" t="s">
        <v>229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89"/>
      <c r="Y74" s="89"/>
      <c r="Z74" s="89"/>
      <c r="AA74" s="21"/>
      <c r="AB74" s="284"/>
      <c r="AC74" s="285"/>
      <c r="AD74" s="285"/>
      <c r="AE74" s="285"/>
      <c r="AF74" s="285"/>
      <c r="AG74" s="285"/>
      <c r="AH74" s="285"/>
      <c r="AI74" s="285"/>
      <c r="AJ74" s="286"/>
      <c r="AK74" s="13"/>
    </row>
    <row r="75" spans="2:37">
      <c r="B75" s="9"/>
      <c r="D75" s="63" t="s">
        <v>235</v>
      </c>
      <c r="E75" s="65" t="s">
        <v>229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89"/>
      <c r="Y75" s="87"/>
      <c r="Z75" s="87"/>
      <c r="AA75" s="21"/>
      <c r="AB75" s="284"/>
      <c r="AC75" s="285"/>
      <c r="AD75" s="285"/>
      <c r="AE75" s="285"/>
      <c r="AF75" s="285"/>
      <c r="AG75" s="285"/>
      <c r="AH75" s="285"/>
      <c r="AI75" s="285"/>
      <c r="AJ75" s="286"/>
      <c r="AK75" s="13"/>
    </row>
    <row r="76" spans="2:37">
      <c r="B76" s="9"/>
      <c r="D76" s="63" t="s">
        <v>233</v>
      </c>
      <c r="E76" s="65" t="s">
        <v>229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89"/>
      <c r="Y76" s="87"/>
      <c r="Z76" s="87"/>
      <c r="AA76" s="21"/>
      <c r="AB76" s="284"/>
      <c r="AC76" s="285"/>
      <c r="AD76" s="285"/>
      <c r="AE76" s="285"/>
      <c r="AF76" s="285"/>
      <c r="AG76" s="285"/>
      <c r="AH76" s="285"/>
      <c r="AI76" s="285"/>
      <c r="AJ76" s="286"/>
      <c r="AK76" s="13"/>
    </row>
    <row r="77" spans="2:37">
      <c r="B77" s="9"/>
      <c r="D77" s="63" t="s">
        <v>232</v>
      </c>
      <c r="E77" s="65" t="s">
        <v>229</v>
      </c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89"/>
      <c r="Y77" s="87"/>
      <c r="Z77" s="87"/>
      <c r="AA77" s="21"/>
      <c r="AB77" s="284"/>
      <c r="AC77" s="285"/>
      <c r="AD77" s="285"/>
      <c r="AE77" s="285"/>
      <c r="AF77" s="285"/>
      <c r="AG77" s="285"/>
      <c r="AH77" s="285"/>
      <c r="AI77" s="285"/>
      <c r="AJ77" s="286"/>
      <c r="AK77" s="13"/>
    </row>
    <row r="78" spans="2:37" ht="29.1" customHeight="1">
      <c r="B78" s="9"/>
      <c r="C78" s="292" t="s">
        <v>439</v>
      </c>
      <c r="D78" s="60" t="s">
        <v>391</v>
      </c>
      <c r="E78" s="12" t="s">
        <v>76</v>
      </c>
      <c r="F78" s="205">
        <v>43466</v>
      </c>
      <c r="G78" s="205">
        <v>43497</v>
      </c>
      <c r="H78" s="205">
        <v>43525</v>
      </c>
      <c r="I78" s="205">
        <v>43556</v>
      </c>
      <c r="J78" s="205">
        <v>43586</v>
      </c>
      <c r="K78" s="205">
        <v>43617</v>
      </c>
      <c r="L78" s="205">
        <v>43647</v>
      </c>
      <c r="M78" s="205">
        <v>43678</v>
      </c>
      <c r="N78" s="205">
        <v>43709</v>
      </c>
      <c r="O78" s="205">
        <v>43739</v>
      </c>
      <c r="P78" s="205">
        <v>43770</v>
      </c>
      <c r="Q78" s="205">
        <v>43800</v>
      </c>
      <c r="R78" s="205">
        <v>43831</v>
      </c>
      <c r="S78" s="205">
        <v>43862</v>
      </c>
      <c r="T78" s="205">
        <v>43891</v>
      </c>
      <c r="U78" s="205">
        <v>43922</v>
      </c>
      <c r="V78" s="205">
        <v>43952</v>
      </c>
      <c r="W78" s="205">
        <v>43983</v>
      </c>
      <c r="X78" s="12"/>
      <c r="Y78" s="12"/>
      <c r="Z78" s="12"/>
      <c r="AA78" s="12"/>
      <c r="AB78" s="287" t="s">
        <v>42</v>
      </c>
      <c r="AC78" s="287"/>
      <c r="AD78" s="24"/>
      <c r="AE78" s="24"/>
      <c r="AF78" s="24"/>
      <c r="AG78" s="24"/>
      <c r="AH78" s="24"/>
      <c r="AI78" s="12"/>
      <c r="AK78" s="13"/>
    </row>
    <row r="79" spans="2:37">
      <c r="B79" s="9"/>
      <c r="D79" s="63" t="s">
        <v>230</v>
      </c>
      <c r="E79" s="65" t="s">
        <v>229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89"/>
      <c r="Y79" s="89"/>
      <c r="Z79" s="89"/>
      <c r="AA79" s="20"/>
      <c r="AB79" s="284"/>
      <c r="AC79" s="285"/>
      <c r="AD79" s="285"/>
      <c r="AE79" s="285"/>
      <c r="AF79" s="285"/>
      <c r="AG79" s="285"/>
      <c r="AH79" s="285"/>
      <c r="AI79" s="285"/>
      <c r="AJ79" s="286"/>
      <c r="AK79" s="13"/>
    </row>
    <row r="80" spans="2:37">
      <c r="B80" s="9"/>
      <c r="D80" s="63" t="s">
        <v>231</v>
      </c>
      <c r="E80" s="65" t="s">
        <v>229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89"/>
      <c r="Y80" s="89"/>
      <c r="Z80" s="89"/>
      <c r="AA80" s="21"/>
      <c r="AB80" s="284"/>
      <c r="AC80" s="285"/>
      <c r="AD80" s="285"/>
      <c r="AE80" s="285"/>
      <c r="AF80" s="285"/>
      <c r="AG80" s="285"/>
      <c r="AH80" s="285"/>
      <c r="AI80" s="285"/>
      <c r="AJ80" s="286"/>
      <c r="AK80" s="13"/>
    </row>
    <row r="81" spans="2:37">
      <c r="B81" s="9"/>
      <c r="D81" s="63" t="s">
        <v>235</v>
      </c>
      <c r="E81" s="65" t="s">
        <v>229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89"/>
      <c r="Y81" s="87"/>
      <c r="Z81" s="87"/>
      <c r="AA81" s="21"/>
      <c r="AB81" s="284"/>
      <c r="AC81" s="285"/>
      <c r="AD81" s="285"/>
      <c r="AE81" s="285"/>
      <c r="AF81" s="285"/>
      <c r="AG81" s="285"/>
      <c r="AH81" s="285"/>
      <c r="AI81" s="285"/>
      <c r="AJ81" s="286"/>
      <c r="AK81" s="13"/>
    </row>
    <row r="82" spans="2:37">
      <c r="B82" s="9"/>
      <c r="D82" s="63" t="s">
        <v>233</v>
      </c>
      <c r="E82" s="65" t="s">
        <v>229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89"/>
      <c r="Y82" s="87"/>
      <c r="Z82" s="87"/>
      <c r="AA82" s="21"/>
      <c r="AB82" s="284"/>
      <c r="AC82" s="285"/>
      <c r="AD82" s="285"/>
      <c r="AE82" s="285"/>
      <c r="AF82" s="285"/>
      <c r="AG82" s="285"/>
      <c r="AH82" s="285"/>
      <c r="AI82" s="285"/>
      <c r="AJ82" s="286"/>
      <c r="AK82" s="13"/>
    </row>
    <row r="83" spans="2:37">
      <c r="B83" s="9"/>
      <c r="D83" s="63" t="s">
        <v>232</v>
      </c>
      <c r="E83" s="65" t="s">
        <v>229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89"/>
      <c r="Y83" s="87"/>
      <c r="Z83" s="87"/>
      <c r="AA83" s="21"/>
      <c r="AB83" s="284"/>
      <c r="AC83" s="285"/>
      <c r="AD83" s="285"/>
      <c r="AE83" s="285"/>
      <c r="AF83" s="285"/>
      <c r="AG83" s="285"/>
      <c r="AH83" s="285"/>
      <c r="AI83" s="285"/>
      <c r="AJ83" s="286"/>
      <c r="AK83" s="13"/>
    </row>
    <row r="84" spans="2:37" ht="29.1" customHeight="1">
      <c r="B84" s="9"/>
      <c r="C84" s="292" t="s">
        <v>440</v>
      </c>
      <c r="D84" s="60" t="s">
        <v>369</v>
      </c>
      <c r="E84" s="12" t="s">
        <v>76</v>
      </c>
      <c r="F84" s="205">
        <v>43466</v>
      </c>
      <c r="G84" s="205">
        <v>43497</v>
      </c>
      <c r="H84" s="205">
        <v>43525</v>
      </c>
      <c r="I84" s="205">
        <v>43556</v>
      </c>
      <c r="J84" s="205">
        <v>43586</v>
      </c>
      <c r="K84" s="205">
        <v>43617</v>
      </c>
      <c r="L84" s="205">
        <v>43647</v>
      </c>
      <c r="M84" s="205">
        <v>43678</v>
      </c>
      <c r="N84" s="205">
        <v>43709</v>
      </c>
      <c r="O84" s="205">
        <v>43739</v>
      </c>
      <c r="P84" s="205">
        <v>43770</v>
      </c>
      <c r="Q84" s="205">
        <v>43800</v>
      </c>
      <c r="R84" s="205">
        <v>43831</v>
      </c>
      <c r="S84" s="205">
        <v>43862</v>
      </c>
      <c r="T84" s="205">
        <v>43891</v>
      </c>
      <c r="U84" s="205">
        <v>43922</v>
      </c>
      <c r="V84" s="205">
        <v>43952</v>
      </c>
      <c r="W84" s="205">
        <v>43983</v>
      </c>
      <c r="X84" s="12"/>
      <c r="Y84" s="12"/>
      <c r="Z84" s="12"/>
      <c r="AA84" s="12"/>
      <c r="AB84" s="287" t="s">
        <v>42</v>
      </c>
      <c r="AC84" s="287"/>
      <c r="AD84" s="24"/>
      <c r="AE84" s="24"/>
      <c r="AF84" s="24"/>
      <c r="AG84" s="24"/>
      <c r="AH84" s="24"/>
      <c r="AI84" s="12"/>
      <c r="AK84" s="13"/>
    </row>
    <row r="85" spans="2:37">
      <c r="B85" s="9"/>
      <c r="D85" s="63" t="s">
        <v>230</v>
      </c>
      <c r="E85" s="65" t="s">
        <v>229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89"/>
      <c r="Y85" s="89"/>
      <c r="Z85" s="89"/>
      <c r="AA85" s="20"/>
      <c r="AB85" s="284"/>
      <c r="AC85" s="285"/>
      <c r="AD85" s="285"/>
      <c r="AE85" s="285"/>
      <c r="AF85" s="285"/>
      <c r="AG85" s="285"/>
      <c r="AH85" s="285"/>
      <c r="AI85" s="285"/>
      <c r="AJ85" s="286"/>
      <c r="AK85" s="13"/>
    </row>
    <row r="86" spans="2:37">
      <c r="B86" s="9"/>
      <c r="D86" s="63" t="s">
        <v>231</v>
      </c>
      <c r="E86" s="65" t="s">
        <v>229</v>
      </c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89"/>
      <c r="Y86" s="89"/>
      <c r="Z86" s="89"/>
      <c r="AA86" s="21"/>
      <c r="AB86" s="284"/>
      <c r="AC86" s="285"/>
      <c r="AD86" s="285"/>
      <c r="AE86" s="285"/>
      <c r="AF86" s="285"/>
      <c r="AG86" s="285"/>
      <c r="AH86" s="285"/>
      <c r="AI86" s="285"/>
      <c r="AJ86" s="286"/>
      <c r="AK86" s="13"/>
    </row>
    <row r="87" spans="2:37">
      <c r="B87" s="9"/>
      <c r="D87" s="63" t="s">
        <v>235</v>
      </c>
      <c r="E87" s="65" t="s">
        <v>229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89"/>
      <c r="Y87" s="87"/>
      <c r="Z87" s="87"/>
      <c r="AA87" s="21"/>
      <c r="AB87" s="284"/>
      <c r="AC87" s="285"/>
      <c r="AD87" s="285"/>
      <c r="AE87" s="285"/>
      <c r="AF87" s="285"/>
      <c r="AG87" s="285"/>
      <c r="AH87" s="285"/>
      <c r="AI87" s="285"/>
      <c r="AJ87" s="286"/>
      <c r="AK87" s="13"/>
    </row>
    <row r="88" spans="2:37">
      <c r="B88" s="9"/>
      <c r="D88" s="63" t="s">
        <v>233</v>
      </c>
      <c r="E88" s="65" t="s">
        <v>229</v>
      </c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89"/>
      <c r="Y88" s="87"/>
      <c r="Z88" s="87"/>
      <c r="AA88" s="21"/>
      <c r="AB88" s="284"/>
      <c r="AC88" s="285"/>
      <c r="AD88" s="285"/>
      <c r="AE88" s="285"/>
      <c r="AF88" s="285"/>
      <c r="AG88" s="285"/>
      <c r="AH88" s="285"/>
      <c r="AI88" s="285"/>
      <c r="AJ88" s="286"/>
      <c r="AK88" s="13"/>
    </row>
    <row r="89" spans="2:37">
      <c r="B89" s="9"/>
      <c r="D89" s="63" t="s">
        <v>232</v>
      </c>
      <c r="E89" s="65" t="s">
        <v>229</v>
      </c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89"/>
      <c r="Y89" s="87"/>
      <c r="Z89" s="87"/>
      <c r="AA89" s="21"/>
      <c r="AB89" s="284"/>
      <c r="AC89" s="285"/>
      <c r="AD89" s="285"/>
      <c r="AE89" s="285"/>
      <c r="AF89" s="285"/>
      <c r="AG89" s="285"/>
      <c r="AH89" s="285"/>
      <c r="AI89" s="285"/>
      <c r="AJ89" s="286"/>
      <c r="AK89" s="13"/>
    </row>
    <row r="90" spans="2:37" ht="29.1" customHeight="1">
      <c r="B90" s="9"/>
      <c r="C90" s="292" t="s">
        <v>441</v>
      </c>
      <c r="D90" s="60" t="s">
        <v>384</v>
      </c>
      <c r="E90" s="12" t="s">
        <v>76</v>
      </c>
      <c r="F90" s="205">
        <v>43466</v>
      </c>
      <c r="G90" s="205">
        <v>43497</v>
      </c>
      <c r="H90" s="205">
        <v>43525</v>
      </c>
      <c r="I90" s="205">
        <v>43556</v>
      </c>
      <c r="J90" s="205">
        <v>43586</v>
      </c>
      <c r="K90" s="205">
        <v>43617</v>
      </c>
      <c r="L90" s="205">
        <v>43647</v>
      </c>
      <c r="M90" s="205">
        <v>43678</v>
      </c>
      <c r="N90" s="205">
        <v>43709</v>
      </c>
      <c r="O90" s="205">
        <v>43739</v>
      </c>
      <c r="P90" s="205">
        <v>43770</v>
      </c>
      <c r="Q90" s="205">
        <v>43800</v>
      </c>
      <c r="R90" s="205">
        <v>43831</v>
      </c>
      <c r="S90" s="205">
        <v>43862</v>
      </c>
      <c r="T90" s="205">
        <v>43891</v>
      </c>
      <c r="U90" s="205">
        <v>43922</v>
      </c>
      <c r="V90" s="205">
        <v>43952</v>
      </c>
      <c r="W90" s="205">
        <v>43983</v>
      </c>
      <c r="X90" s="12"/>
      <c r="Y90" s="12"/>
      <c r="Z90" s="12"/>
      <c r="AA90" s="12"/>
      <c r="AB90" s="287" t="s">
        <v>42</v>
      </c>
      <c r="AC90" s="287"/>
      <c r="AD90" s="24"/>
      <c r="AE90" s="24"/>
      <c r="AF90" s="24"/>
      <c r="AG90" s="24"/>
      <c r="AH90" s="24"/>
      <c r="AI90" s="12"/>
      <c r="AK90" s="13"/>
    </row>
    <row r="91" spans="2:37">
      <c r="B91" s="9"/>
      <c r="D91" s="63" t="s">
        <v>230</v>
      </c>
      <c r="E91" s="65" t="s">
        <v>229</v>
      </c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89"/>
      <c r="Y91" s="89"/>
      <c r="Z91" s="89"/>
      <c r="AA91" s="20"/>
      <c r="AB91" s="284"/>
      <c r="AC91" s="285"/>
      <c r="AD91" s="285"/>
      <c r="AE91" s="285"/>
      <c r="AF91" s="285"/>
      <c r="AG91" s="285"/>
      <c r="AH91" s="285"/>
      <c r="AI91" s="285"/>
      <c r="AJ91" s="286"/>
      <c r="AK91" s="13"/>
    </row>
    <row r="92" spans="2:37">
      <c r="B92" s="9"/>
      <c r="D92" s="63" t="s">
        <v>231</v>
      </c>
      <c r="E92" s="65" t="s">
        <v>229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89"/>
      <c r="Y92" s="89"/>
      <c r="Z92" s="89"/>
      <c r="AA92" s="21"/>
      <c r="AB92" s="284"/>
      <c r="AC92" s="285"/>
      <c r="AD92" s="285"/>
      <c r="AE92" s="285"/>
      <c r="AF92" s="285"/>
      <c r="AG92" s="285"/>
      <c r="AH92" s="285"/>
      <c r="AI92" s="285"/>
      <c r="AJ92" s="286"/>
      <c r="AK92" s="13"/>
    </row>
    <row r="93" spans="2:37">
      <c r="B93" s="9"/>
      <c r="D93" s="63" t="s">
        <v>235</v>
      </c>
      <c r="E93" s="65" t="s">
        <v>229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89"/>
      <c r="Y93" s="87"/>
      <c r="Z93" s="87"/>
      <c r="AA93" s="21"/>
      <c r="AB93" s="284"/>
      <c r="AC93" s="285"/>
      <c r="AD93" s="285"/>
      <c r="AE93" s="285"/>
      <c r="AF93" s="285"/>
      <c r="AG93" s="285"/>
      <c r="AH93" s="285"/>
      <c r="AI93" s="285"/>
      <c r="AJ93" s="286"/>
      <c r="AK93" s="13"/>
    </row>
    <row r="94" spans="2:37">
      <c r="B94" s="9"/>
      <c r="D94" s="63" t="s">
        <v>233</v>
      </c>
      <c r="E94" s="65" t="s">
        <v>229</v>
      </c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89"/>
      <c r="Y94" s="87"/>
      <c r="Z94" s="87"/>
      <c r="AA94" s="21"/>
      <c r="AB94" s="284"/>
      <c r="AC94" s="285"/>
      <c r="AD94" s="285"/>
      <c r="AE94" s="285"/>
      <c r="AF94" s="285"/>
      <c r="AG94" s="285"/>
      <c r="AH94" s="285"/>
      <c r="AI94" s="285"/>
      <c r="AJ94" s="286"/>
      <c r="AK94" s="13"/>
    </row>
    <row r="95" spans="2:37">
      <c r="B95" s="9"/>
      <c r="D95" s="63" t="s">
        <v>232</v>
      </c>
      <c r="E95" s="65" t="s">
        <v>229</v>
      </c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89"/>
      <c r="Y95" s="87"/>
      <c r="Z95" s="87"/>
      <c r="AA95" s="21"/>
      <c r="AB95" s="284"/>
      <c r="AC95" s="285"/>
      <c r="AD95" s="285"/>
      <c r="AE95" s="285"/>
      <c r="AF95" s="285"/>
      <c r="AG95" s="285"/>
      <c r="AH95" s="285"/>
      <c r="AI95" s="285"/>
      <c r="AJ95" s="286"/>
      <c r="AK95" s="13"/>
    </row>
    <row r="96" spans="2:37" ht="29.1" customHeight="1">
      <c r="B96" s="9"/>
      <c r="C96" s="292" t="s">
        <v>442</v>
      </c>
      <c r="D96" s="60" t="s">
        <v>379</v>
      </c>
      <c r="E96" s="12" t="s">
        <v>76</v>
      </c>
      <c r="F96" s="205">
        <v>43466</v>
      </c>
      <c r="G96" s="205">
        <v>43497</v>
      </c>
      <c r="H96" s="205">
        <v>43525</v>
      </c>
      <c r="I96" s="205">
        <v>43556</v>
      </c>
      <c r="J96" s="205">
        <v>43586</v>
      </c>
      <c r="K96" s="205">
        <v>43617</v>
      </c>
      <c r="L96" s="205">
        <v>43647</v>
      </c>
      <c r="M96" s="205">
        <v>43678</v>
      </c>
      <c r="N96" s="205">
        <v>43709</v>
      </c>
      <c r="O96" s="205">
        <v>43739</v>
      </c>
      <c r="P96" s="205">
        <v>43770</v>
      </c>
      <c r="Q96" s="205">
        <v>43800</v>
      </c>
      <c r="R96" s="205">
        <v>43831</v>
      </c>
      <c r="S96" s="205">
        <v>43862</v>
      </c>
      <c r="T96" s="205">
        <v>43891</v>
      </c>
      <c r="U96" s="205">
        <v>43922</v>
      </c>
      <c r="V96" s="205">
        <v>43952</v>
      </c>
      <c r="W96" s="205">
        <v>43983</v>
      </c>
      <c r="X96" s="12"/>
      <c r="Y96" s="12"/>
      <c r="Z96" s="12"/>
      <c r="AA96" s="12"/>
      <c r="AB96" s="287" t="s">
        <v>42</v>
      </c>
      <c r="AC96" s="287"/>
      <c r="AD96" s="24"/>
      <c r="AE96" s="24"/>
      <c r="AF96" s="24"/>
      <c r="AG96" s="24"/>
      <c r="AH96" s="24"/>
      <c r="AI96" s="12"/>
      <c r="AK96" s="13"/>
    </row>
    <row r="97" spans="2:37">
      <c r="B97" s="9"/>
      <c r="D97" s="61" t="s">
        <v>388</v>
      </c>
      <c r="E97" s="65" t="s">
        <v>228</v>
      </c>
      <c r="F97" s="32">
        <f>SUM(F98:F102)</f>
        <v>0</v>
      </c>
      <c r="G97" s="32">
        <f t="shared" ref="G97:W97" si="94">SUM(G98:G102)</f>
        <v>0</v>
      </c>
      <c r="H97" s="32">
        <f t="shared" si="94"/>
        <v>0</v>
      </c>
      <c r="I97" s="32">
        <f t="shared" si="94"/>
        <v>0</v>
      </c>
      <c r="J97" s="32">
        <f t="shared" si="94"/>
        <v>0</v>
      </c>
      <c r="K97" s="32">
        <f t="shared" si="94"/>
        <v>0</v>
      </c>
      <c r="L97" s="32">
        <f t="shared" si="94"/>
        <v>0</v>
      </c>
      <c r="M97" s="32">
        <f t="shared" si="94"/>
        <v>0</v>
      </c>
      <c r="N97" s="32">
        <f t="shared" si="94"/>
        <v>0</v>
      </c>
      <c r="O97" s="32">
        <f t="shared" si="94"/>
        <v>0</v>
      </c>
      <c r="P97" s="32">
        <f t="shared" si="94"/>
        <v>0</v>
      </c>
      <c r="Q97" s="32">
        <f t="shared" si="94"/>
        <v>0</v>
      </c>
      <c r="R97" s="32">
        <f t="shared" si="94"/>
        <v>0</v>
      </c>
      <c r="S97" s="32">
        <f t="shared" si="94"/>
        <v>0</v>
      </c>
      <c r="T97" s="32">
        <f t="shared" si="94"/>
        <v>0</v>
      </c>
      <c r="U97" s="32">
        <f t="shared" si="94"/>
        <v>0</v>
      </c>
      <c r="V97" s="32">
        <f t="shared" si="94"/>
        <v>0</v>
      </c>
      <c r="W97" s="32">
        <f t="shared" si="94"/>
        <v>0</v>
      </c>
      <c r="X97" s="89"/>
      <c r="Y97" s="89"/>
      <c r="Z97" s="89"/>
      <c r="AA97" s="20"/>
      <c r="AB97" s="284"/>
      <c r="AC97" s="285"/>
      <c r="AD97" s="285"/>
      <c r="AE97" s="285"/>
      <c r="AF97" s="285"/>
      <c r="AG97" s="285"/>
      <c r="AH97" s="285"/>
      <c r="AI97" s="285"/>
      <c r="AJ97" s="286"/>
      <c r="AK97" s="13"/>
    </row>
    <row r="98" spans="2:37">
      <c r="B98" s="9"/>
      <c r="D98" s="63" t="s">
        <v>230</v>
      </c>
      <c r="E98" s="65" t="s">
        <v>228</v>
      </c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89"/>
      <c r="Y98" s="89"/>
      <c r="Z98" s="89"/>
      <c r="AA98" s="20"/>
      <c r="AB98" s="284"/>
      <c r="AC98" s="285"/>
      <c r="AD98" s="285"/>
      <c r="AE98" s="285"/>
      <c r="AF98" s="285"/>
      <c r="AG98" s="285"/>
      <c r="AH98" s="285"/>
      <c r="AI98" s="285"/>
      <c r="AJ98" s="286"/>
      <c r="AK98" s="13"/>
    </row>
    <row r="99" spans="2:37">
      <c r="B99" s="9"/>
      <c r="D99" s="63" t="s">
        <v>231</v>
      </c>
      <c r="E99" s="65" t="s">
        <v>228</v>
      </c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89"/>
      <c r="Y99" s="87"/>
      <c r="Z99" s="87"/>
      <c r="AA99" s="20"/>
      <c r="AB99" s="284"/>
      <c r="AC99" s="285"/>
      <c r="AD99" s="285"/>
      <c r="AE99" s="285"/>
      <c r="AF99" s="285"/>
      <c r="AG99" s="285"/>
      <c r="AH99" s="285"/>
      <c r="AI99" s="285"/>
      <c r="AJ99" s="286"/>
      <c r="AK99" s="13"/>
    </row>
    <row r="100" spans="2:37">
      <c r="B100" s="9"/>
      <c r="D100" s="63" t="s">
        <v>235</v>
      </c>
      <c r="E100" s="65" t="s">
        <v>228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89"/>
      <c r="Y100" s="87"/>
      <c r="Z100" s="87"/>
      <c r="AA100" s="21"/>
      <c r="AB100" s="284"/>
      <c r="AC100" s="285"/>
      <c r="AD100" s="285"/>
      <c r="AE100" s="285"/>
      <c r="AF100" s="285"/>
      <c r="AG100" s="285"/>
      <c r="AH100" s="285"/>
      <c r="AI100" s="285"/>
      <c r="AJ100" s="286"/>
      <c r="AK100" s="13"/>
    </row>
    <row r="101" spans="2:37">
      <c r="B101" s="9"/>
      <c r="D101" s="63" t="s">
        <v>233</v>
      </c>
      <c r="E101" s="65" t="s">
        <v>228</v>
      </c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89"/>
      <c r="Y101" s="87"/>
      <c r="Z101" s="87"/>
      <c r="AA101" s="21"/>
      <c r="AB101" s="284"/>
      <c r="AC101" s="285"/>
      <c r="AD101" s="285"/>
      <c r="AE101" s="285"/>
      <c r="AF101" s="285"/>
      <c r="AG101" s="285"/>
      <c r="AH101" s="285"/>
      <c r="AI101" s="285"/>
      <c r="AJ101" s="286"/>
      <c r="AK101" s="13"/>
    </row>
    <row r="102" spans="2:37">
      <c r="B102" s="9"/>
      <c r="D102" s="63" t="s">
        <v>232</v>
      </c>
      <c r="E102" s="65" t="s">
        <v>228</v>
      </c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89"/>
      <c r="Y102" s="89"/>
      <c r="Z102" s="89"/>
      <c r="AA102" s="20"/>
      <c r="AB102" s="284" t="str">
        <f t="shared" ref="AB102" si="95">+IFERROR((Y102/X102)-1,"")</f>
        <v/>
      </c>
      <c r="AC102" s="285"/>
      <c r="AD102" s="285"/>
      <c r="AE102" s="285"/>
      <c r="AF102" s="285"/>
      <c r="AG102" s="285"/>
      <c r="AH102" s="285"/>
      <c r="AI102" s="285"/>
      <c r="AJ102" s="286"/>
      <c r="AK102" s="13"/>
    </row>
    <row r="103" spans="2:37" ht="29.1" customHeight="1">
      <c r="B103" s="9"/>
      <c r="C103" s="292" t="s">
        <v>443</v>
      </c>
      <c r="D103" s="60" t="s">
        <v>237</v>
      </c>
      <c r="E103" s="12" t="s">
        <v>76</v>
      </c>
      <c r="F103" s="205">
        <v>43466</v>
      </c>
      <c r="G103" s="205">
        <v>43497</v>
      </c>
      <c r="H103" s="205">
        <v>43525</v>
      </c>
      <c r="I103" s="205">
        <v>43556</v>
      </c>
      <c r="J103" s="205">
        <v>43586</v>
      </c>
      <c r="K103" s="205">
        <v>43617</v>
      </c>
      <c r="L103" s="205">
        <v>43647</v>
      </c>
      <c r="M103" s="205">
        <v>43678</v>
      </c>
      <c r="N103" s="205">
        <v>43709</v>
      </c>
      <c r="O103" s="205">
        <v>43739</v>
      </c>
      <c r="P103" s="205">
        <v>43770</v>
      </c>
      <c r="Q103" s="205">
        <v>43800</v>
      </c>
      <c r="R103" s="205">
        <v>43831</v>
      </c>
      <c r="S103" s="205">
        <v>43862</v>
      </c>
      <c r="T103" s="205">
        <v>43891</v>
      </c>
      <c r="U103" s="205">
        <v>43922</v>
      </c>
      <c r="V103" s="205">
        <v>43952</v>
      </c>
      <c r="W103" s="205">
        <v>43983</v>
      </c>
      <c r="X103" s="12"/>
      <c r="Y103" s="12"/>
      <c r="Z103" s="12"/>
      <c r="AA103" s="12"/>
      <c r="AB103" s="287" t="s">
        <v>42</v>
      </c>
      <c r="AC103" s="287"/>
      <c r="AD103" s="24"/>
      <c r="AE103" s="24"/>
      <c r="AF103" s="24"/>
      <c r="AG103" s="24"/>
      <c r="AH103" s="24"/>
      <c r="AI103" s="12"/>
      <c r="AK103" s="13"/>
    </row>
    <row r="104" spans="2:37">
      <c r="B104" s="9"/>
      <c r="D104" s="61" t="s">
        <v>387</v>
      </c>
      <c r="E104" s="65" t="s">
        <v>228</v>
      </c>
      <c r="F104" s="32">
        <f>SUM(F105:F109)</f>
        <v>0</v>
      </c>
      <c r="G104" s="32">
        <f t="shared" ref="G104" si="96">SUM(G105:G109)</f>
        <v>0</v>
      </c>
      <c r="H104" s="32">
        <f t="shared" ref="H104" si="97">SUM(H105:H109)</f>
        <v>0</v>
      </c>
      <c r="I104" s="32">
        <f t="shared" ref="I104" si="98">SUM(I105:I109)</f>
        <v>0</v>
      </c>
      <c r="J104" s="32">
        <f t="shared" ref="J104" si="99">SUM(J105:J109)</f>
        <v>0</v>
      </c>
      <c r="K104" s="32">
        <f t="shared" ref="K104" si="100">SUM(K105:K109)</f>
        <v>0</v>
      </c>
      <c r="L104" s="32">
        <f t="shared" ref="L104" si="101">SUM(L105:L109)</f>
        <v>0</v>
      </c>
      <c r="M104" s="32">
        <f t="shared" ref="M104" si="102">SUM(M105:M109)</f>
        <v>0</v>
      </c>
      <c r="N104" s="32">
        <f t="shared" ref="N104" si="103">SUM(N105:N109)</f>
        <v>0</v>
      </c>
      <c r="O104" s="32">
        <f t="shared" ref="O104" si="104">SUM(O105:O109)</f>
        <v>0</v>
      </c>
      <c r="P104" s="32">
        <f t="shared" ref="P104" si="105">SUM(P105:P109)</f>
        <v>0</v>
      </c>
      <c r="Q104" s="32">
        <f t="shared" ref="Q104" si="106">SUM(Q105:Q109)</f>
        <v>0</v>
      </c>
      <c r="R104" s="32">
        <f t="shared" ref="R104" si="107">SUM(R105:R109)</f>
        <v>0</v>
      </c>
      <c r="S104" s="32">
        <f t="shared" ref="S104" si="108">SUM(S105:S109)</f>
        <v>0</v>
      </c>
      <c r="T104" s="32">
        <f t="shared" ref="T104" si="109">SUM(T105:T109)</f>
        <v>0</v>
      </c>
      <c r="U104" s="32">
        <f t="shared" ref="U104" si="110">SUM(U105:U109)</f>
        <v>0</v>
      </c>
      <c r="V104" s="32">
        <f t="shared" ref="V104" si="111">SUM(V105:V109)</f>
        <v>0</v>
      </c>
      <c r="W104" s="32">
        <f t="shared" ref="W104" si="112">SUM(W105:W109)</f>
        <v>0</v>
      </c>
      <c r="X104" s="89"/>
      <c r="Y104" s="89"/>
      <c r="Z104" s="89"/>
      <c r="AA104" s="20"/>
      <c r="AB104" s="284"/>
      <c r="AC104" s="285"/>
      <c r="AD104" s="285"/>
      <c r="AE104" s="285"/>
      <c r="AF104" s="285"/>
      <c r="AG104" s="285"/>
      <c r="AH104" s="285"/>
      <c r="AI104" s="285"/>
      <c r="AJ104" s="286"/>
      <c r="AK104" s="13"/>
    </row>
    <row r="105" spans="2:37">
      <c r="B105" s="9"/>
      <c r="D105" s="63" t="s">
        <v>230</v>
      </c>
      <c r="E105" s="65" t="s">
        <v>228</v>
      </c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89"/>
      <c r="Y105" s="89"/>
      <c r="Z105" s="89"/>
      <c r="AA105" s="20"/>
      <c r="AB105" s="284"/>
      <c r="AC105" s="285"/>
      <c r="AD105" s="285"/>
      <c r="AE105" s="285"/>
      <c r="AF105" s="285"/>
      <c r="AG105" s="285"/>
      <c r="AH105" s="285"/>
      <c r="AI105" s="285"/>
      <c r="AJ105" s="286"/>
      <c r="AK105" s="13"/>
    </row>
    <row r="106" spans="2:37">
      <c r="B106" s="9"/>
      <c r="D106" s="63" t="s">
        <v>231</v>
      </c>
      <c r="E106" s="65" t="s">
        <v>228</v>
      </c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89"/>
      <c r="Y106" s="87"/>
      <c r="Z106" s="87"/>
      <c r="AA106" s="20"/>
      <c r="AB106" s="284"/>
      <c r="AC106" s="285"/>
      <c r="AD106" s="285"/>
      <c r="AE106" s="285"/>
      <c r="AF106" s="285"/>
      <c r="AG106" s="285"/>
      <c r="AH106" s="285"/>
      <c r="AI106" s="285"/>
      <c r="AJ106" s="286"/>
      <c r="AK106" s="13"/>
    </row>
    <row r="107" spans="2:37">
      <c r="B107" s="9"/>
      <c r="D107" s="63" t="s">
        <v>235</v>
      </c>
      <c r="E107" s="65" t="s">
        <v>228</v>
      </c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89"/>
      <c r="Y107" s="87"/>
      <c r="Z107" s="87"/>
      <c r="AA107" s="21"/>
      <c r="AB107" s="284"/>
      <c r="AC107" s="285"/>
      <c r="AD107" s="285"/>
      <c r="AE107" s="285"/>
      <c r="AF107" s="285"/>
      <c r="AG107" s="285"/>
      <c r="AH107" s="285"/>
      <c r="AI107" s="285"/>
      <c r="AJ107" s="286"/>
      <c r="AK107" s="13"/>
    </row>
    <row r="108" spans="2:37">
      <c r="B108" s="9"/>
      <c r="D108" s="63" t="s">
        <v>233</v>
      </c>
      <c r="E108" s="65" t="s">
        <v>228</v>
      </c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89"/>
      <c r="Y108" s="87"/>
      <c r="Z108" s="87"/>
      <c r="AA108" s="21"/>
      <c r="AB108" s="284"/>
      <c r="AC108" s="285"/>
      <c r="AD108" s="285"/>
      <c r="AE108" s="285"/>
      <c r="AF108" s="285"/>
      <c r="AG108" s="285"/>
      <c r="AH108" s="285"/>
      <c r="AI108" s="285"/>
      <c r="AJ108" s="286"/>
      <c r="AK108" s="13"/>
    </row>
    <row r="109" spans="2:37">
      <c r="B109" s="9"/>
      <c r="D109" s="63" t="s">
        <v>232</v>
      </c>
      <c r="E109" s="65" t="s">
        <v>228</v>
      </c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89"/>
      <c r="Y109" s="89"/>
      <c r="Z109" s="89"/>
      <c r="AA109" s="20"/>
      <c r="AB109" s="284" t="str">
        <f t="shared" ref="AB109" si="113">+IFERROR((Y109/X109)-1,"")</f>
        <v/>
      </c>
      <c r="AC109" s="285"/>
      <c r="AD109" s="285"/>
      <c r="AE109" s="285"/>
      <c r="AF109" s="285"/>
      <c r="AG109" s="285"/>
      <c r="AH109" s="285"/>
      <c r="AI109" s="285"/>
      <c r="AJ109" s="286"/>
      <c r="AK109" s="13"/>
    </row>
    <row r="110" spans="2:37" ht="29.1" customHeight="1">
      <c r="B110" s="9"/>
      <c r="C110" s="292" t="s">
        <v>444</v>
      </c>
      <c r="D110" s="60" t="s">
        <v>380</v>
      </c>
      <c r="E110" s="12" t="s">
        <v>76</v>
      </c>
      <c r="F110" s="205">
        <v>43466</v>
      </c>
      <c r="G110" s="205">
        <v>43497</v>
      </c>
      <c r="H110" s="205">
        <v>43525</v>
      </c>
      <c r="I110" s="205">
        <v>43556</v>
      </c>
      <c r="J110" s="205">
        <v>43586</v>
      </c>
      <c r="K110" s="205">
        <v>43617</v>
      </c>
      <c r="L110" s="205">
        <v>43647</v>
      </c>
      <c r="M110" s="205">
        <v>43678</v>
      </c>
      <c r="N110" s="205">
        <v>43709</v>
      </c>
      <c r="O110" s="205">
        <v>43739</v>
      </c>
      <c r="P110" s="205">
        <v>43770</v>
      </c>
      <c r="Q110" s="205">
        <v>43800</v>
      </c>
      <c r="R110" s="205">
        <v>43831</v>
      </c>
      <c r="S110" s="205">
        <v>43862</v>
      </c>
      <c r="T110" s="205">
        <v>43891</v>
      </c>
      <c r="U110" s="205">
        <v>43922</v>
      </c>
      <c r="V110" s="205">
        <v>43952</v>
      </c>
      <c r="W110" s="205">
        <v>43983</v>
      </c>
      <c r="X110" s="12"/>
      <c r="Y110" s="12"/>
      <c r="Z110" s="12"/>
      <c r="AA110" s="12"/>
      <c r="AB110" s="287" t="s">
        <v>42</v>
      </c>
      <c r="AC110" s="287"/>
      <c r="AD110" s="24"/>
      <c r="AE110" s="24"/>
      <c r="AF110" s="24"/>
      <c r="AG110" s="24"/>
      <c r="AH110" s="24"/>
      <c r="AI110" s="12"/>
      <c r="AK110" s="13"/>
    </row>
    <row r="111" spans="2:37">
      <c r="B111" s="9"/>
      <c r="D111" s="61" t="s">
        <v>385</v>
      </c>
      <c r="E111" s="65" t="s">
        <v>75</v>
      </c>
      <c r="F111" s="32">
        <f>SUM(F112:F116)</f>
        <v>0</v>
      </c>
      <c r="G111" s="32">
        <f t="shared" ref="G111:W111" si="114">SUM(G112:G116)</f>
        <v>0</v>
      </c>
      <c r="H111" s="32">
        <f t="shared" si="114"/>
        <v>0</v>
      </c>
      <c r="I111" s="32">
        <f t="shared" si="114"/>
        <v>0</v>
      </c>
      <c r="J111" s="32">
        <f t="shared" si="114"/>
        <v>0</v>
      </c>
      <c r="K111" s="32">
        <f t="shared" si="114"/>
        <v>0</v>
      </c>
      <c r="L111" s="32">
        <f t="shared" si="114"/>
        <v>0</v>
      </c>
      <c r="M111" s="32">
        <f t="shared" si="114"/>
        <v>0</v>
      </c>
      <c r="N111" s="32">
        <f t="shared" si="114"/>
        <v>0</v>
      </c>
      <c r="O111" s="32">
        <f t="shared" si="114"/>
        <v>0</v>
      </c>
      <c r="P111" s="32">
        <f t="shared" si="114"/>
        <v>0</v>
      </c>
      <c r="Q111" s="32">
        <f t="shared" si="114"/>
        <v>0</v>
      </c>
      <c r="R111" s="32">
        <f t="shared" si="114"/>
        <v>0</v>
      </c>
      <c r="S111" s="32">
        <f t="shared" si="114"/>
        <v>0</v>
      </c>
      <c r="T111" s="32">
        <f t="shared" si="114"/>
        <v>0</v>
      </c>
      <c r="U111" s="32">
        <f t="shared" si="114"/>
        <v>0</v>
      </c>
      <c r="V111" s="32">
        <f t="shared" si="114"/>
        <v>0</v>
      </c>
      <c r="W111" s="32">
        <f t="shared" si="114"/>
        <v>0</v>
      </c>
      <c r="X111" s="89"/>
      <c r="Y111" s="89"/>
      <c r="Z111" s="89"/>
      <c r="AA111" s="20"/>
      <c r="AB111" s="284"/>
      <c r="AC111" s="285"/>
      <c r="AD111" s="285"/>
      <c r="AE111" s="285"/>
      <c r="AF111" s="285"/>
      <c r="AG111" s="285"/>
      <c r="AH111" s="285"/>
      <c r="AI111" s="285"/>
      <c r="AJ111" s="286"/>
      <c r="AK111" s="13"/>
    </row>
    <row r="112" spans="2:37">
      <c r="B112" s="9"/>
      <c r="D112" s="63" t="s">
        <v>230</v>
      </c>
      <c r="E112" s="65" t="s">
        <v>75</v>
      </c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89"/>
      <c r="Y112" s="89"/>
      <c r="Z112" s="89"/>
      <c r="AA112" s="20"/>
      <c r="AB112" s="284"/>
      <c r="AC112" s="285"/>
      <c r="AD112" s="285"/>
      <c r="AE112" s="285"/>
      <c r="AF112" s="285"/>
      <c r="AG112" s="285"/>
      <c r="AH112" s="285"/>
      <c r="AI112" s="285"/>
      <c r="AJ112" s="286"/>
      <c r="AK112" s="13"/>
    </row>
    <row r="113" spans="2:37">
      <c r="B113" s="9"/>
      <c r="D113" s="63" t="s">
        <v>231</v>
      </c>
      <c r="E113" s="65" t="s">
        <v>75</v>
      </c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89"/>
      <c r="Y113" s="87"/>
      <c r="Z113" s="87"/>
      <c r="AA113" s="20"/>
      <c r="AB113" s="284"/>
      <c r="AC113" s="285"/>
      <c r="AD113" s="285"/>
      <c r="AE113" s="285"/>
      <c r="AF113" s="285"/>
      <c r="AG113" s="285"/>
      <c r="AH113" s="285"/>
      <c r="AI113" s="285"/>
      <c r="AJ113" s="286"/>
      <c r="AK113" s="13"/>
    </row>
    <row r="114" spans="2:37">
      <c r="B114" s="9"/>
      <c r="D114" s="63" t="s">
        <v>235</v>
      </c>
      <c r="E114" s="65" t="s">
        <v>75</v>
      </c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89"/>
      <c r="Y114" s="87"/>
      <c r="Z114" s="87"/>
      <c r="AA114" s="20"/>
      <c r="AB114" s="284"/>
      <c r="AC114" s="285"/>
      <c r="AD114" s="285"/>
      <c r="AE114" s="285"/>
      <c r="AF114" s="285"/>
      <c r="AG114" s="285"/>
      <c r="AH114" s="285"/>
      <c r="AI114" s="285"/>
      <c r="AJ114" s="286"/>
      <c r="AK114" s="13"/>
    </row>
    <row r="115" spans="2:37">
      <c r="B115" s="9"/>
      <c r="D115" s="63" t="s">
        <v>233</v>
      </c>
      <c r="E115" s="65" t="s">
        <v>75</v>
      </c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89"/>
      <c r="Y115" s="87"/>
      <c r="Z115" s="87"/>
      <c r="AA115" s="21"/>
      <c r="AB115" s="284"/>
      <c r="AC115" s="285"/>
      <c r="AD115" s="285"/>
      <c r="AE115" s="285"/>
      <c r="AF115" s="285"/>
      <c r="AG115" s="285"/>
      <c r="AH115" s="285"/>
      <c r="AI115" s="285"/>
      <c r="AJ115" s="286"/>
      <c r="AK115" s="13"/>
    </row>
    <row r="116" spans="2:37">
      <c r="B116" s="9"/>
      <c r="D116" s="63" t="s">
        <v>232</v>
      </c>
      <c r="E116" s="65" t="str">
        <f>E115</f>
        <v>10^3 LKm</v>
      </c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89"/>
      <c r="Y116" s="87"/>
      <c r="Z116" s="87"/>
      <c r="AA116" s="21"/>
      <c r="AB116" s="284" t="str">
        <f t="shared" ref="AB116" si="115">+IFERROR((Y116/X116)-1,"")</f>
        <v/>
      </c>
      <c r="AC116" s="285"/>
      <c r="AD116" s="285"/>
      <c r="AE116" s="285"/>
      <c r="AF116" s="285"/>
      <c r="AG116" s="285"/>
      <c r="AH116" s="285"/>
      <c r="AI116" s="285"/>
      <c r="AJ116" s="286"/>
      <c r="AK116" s="13"/>
    </row>
    <row r="117" spans="2:37" ht="29.1" customHeight="1">
      <c r="B117" s="9"/>
      <c r="C117" s="292" t="s">
        <v>445</v>
      </c>
      <c r="D117" s="60" t="s">
        <v>238</v>
      </c>
      <c r="E117" s="12" t="s">
        <v>76</v>
      </c>
      <c r="F117" s="205">
        <v>43466</v>
      </c>
      <c r="G117" s="205">
        <v>43497</v>
      </c>
      <c r="H117" s="205">
        <v>43525</v>
      </c>
      <c r="I117" s="205">
        <v>43556</v>
      </c>
      <c r="J117" s="205">
        <v>43586</v>
      </c>
      <c r="K117" s="205">
        <v>43617</v>
      </c>
      <c r="L117" s="205">
        <v>43647</v>
      </c>
      <c r="M117" s="205">
        <v>43678</v>
      </c>
      <c r="N117" s="205">
        <v>43709</v>
      </c>
      <c r="O117" s="205">
        <v>43739</v>
      </c>
      <c r="P117" s="205">
        <v>43770</v>
      </c>
      <c r="Q117" s="205">
        <v>43800</v>
      </c>
      <c r="R117" s="205">
        <v>43831</v>
      </c>
      <c r="S117" s="205">
        <v>43862</v>
      </c>
      <c r="T117" s="205">
        <v>43891</v>
      </c>
      <c r="U117" s="205">
        <v>43922</v>
      </c>
      <c r="V117" s="205">
        <v>43952</v>
      </c>
      <c r="W117" s="205">
        <v>43983</v>
      </c>
      <c r="X117" s="12"/>
      <c r="Y117" s="12"/>
      <c r="Z117" s="12"/>
      <c r="AA117" s="12"/>
      <c r="AB117" s="287" t="s">
        <v>42</v>
      </c>
      <c r="AC117" s="287"/>
      <c r="AD117" s="24"/>
      <c r="AE117" s="24"/>
      <c r="AF117" s="24"/>
      <c r="AG117" s="24"/>
      <c r="AH117" s="24"/>
      <c r="AI117" s="12"/>
      <c r="AK117" s="13"/>
    </row>
    <row r="118" spans="2:37">
      <c r="B118" s="9"/>
      <c r="D118" s="61" t="s">
        <v>386</v>
      </c>
      <c r="E118" s="65" t="s">
        <v>75</v>
      </c>
      <c r="F118" s="32">
        <f>SUM(F119:F123)</f>
        <v>0</v>
      </c>
      <c r="G118" s="32">
        <f t="shared" ref="G118:W118" si="116">SUM(G119:G123)</f>
        <v>0</v>
      </c>
      <c r="H118" s="32">
        <f t="shared" si="116"/>
        <v>0</v>
      </c>
      <c r="I118" s="32">
        <f t="shared" si="116"/>
        <v>0</v>
      </c>
      <c r="J118" s="32">
        <f t="shared" si="116"/>
        <v>0</v>
      </c>
      <c r="K118" s="32">
        <f t="shared" si="116"/>
        <v>0</v>
      </c>
      <c r="L118" s="32">
        <f t="shared" si="116"/>
        <v>0</v>
      </c>
      <c r="M118" s="32">
        <f t="shared" si="116"/>
        <v>0</v>
      </c>
      <c r="N118" s="32">
        <f t="shared" si="116"/>
        <v>0</v>
      </c>
      <c r="O118" s="32">
        <f t="shared" si="116"/>
        <v>0</v>
      </c>
      <c r="P118" s="32">
        <f t="shared" si="116"/>
        <v>0</v>
      </c>
      <c r="Q118" s="32">
        <f t="shared" si="116"/>
        <v>0</v>
      </c>
      <c r="R118" s="32">
        <f t="shared" si="116"/>
        <v>0</v>
      </c>
      <c r="S118" s="32">
        <f t="shared" si="116"/>
        <v>0</v>
      </c>
      <c r="T118" s="32">
        <f t="shared" si="116"/>
        <v>0</v>
      </c>
      <c r="U118" s="32">
        <f t="shared" si="116"/>
        <v>0</v>
      </c>
      <c r="V118" s="32">
        <f t="shared" si="116"/>
        <v>0</v>
      </c>
      <c r="W118" s="32">
        <f t="shared" si="116"/>
        <v>0</v>
      </c>
      <c r="X118" s="89"/>
      <c r="Y118" s="89"/>
      <c r="Z118" s="89"/>
      <c r="AA118" s="20"/>
      <c r="AB118" s="284"/>
      <c r="AC118" s="285"/>
      <c r="AD118" s="285"/>
      <c r="AE118" s="285"/>
      <c r="AF118" s="285"/>
      <c r="AG118" s="285"/>
      <c r="AH118" s="285"/>
      <c r="AI118" s="285"/>
      <c r="AJ118" s="286"/>
      <c r="AK118" s="13"/>
    </row>
    <row r="119" spans="2:37">
      <c r="B119" s="9"/>
      <c r="D119" s="63" t="s">
        <v>230</v>
      </c>
      <c r="E119" s="65" t="s">
        <v>75</v>
      </c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89"/>
      <c r="Y119" s="89"/>
      <c r="Z119" s="89"/>
      <c r="AA119" s="20"/>
      <c r="AB119" s="284"/>
      <c r="AC119" s="285"/>
      <c r="AD119" s="285"/>
      <c r="AE119" s="285"/>
      <c r="AF119" s="285"/>
      <c r="AG119" s="285"/>
      <c r="AH119" s="285"/>
      <c r="AI119" s="285"/>
      <c r="AJ119" s="286"/>
      <c r="AK119" s="13"/>
    </row>
    <row r="120" spans="2:37">
      <c r="B120" s="9"/>
      <c r="D120" s="63" t="s">
        <v>231</v>
      </c>
      <c r="E120" s="65" t="s">
        <v>75</v>
      </c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89"/>
      <c r="Y120" s="87"/>
      <c r="Z120" s="87"/>
      <c r="AA120" s="20"/>
      <c r="AB120" s="284"/>
      <c r="AC120" s="285"/>
      <c r="AD120" s="285"/>
      <c r="AE120" s="285"/>
      <c r="AF120" s="285"/>
      <c r="AG120" s="285"/>
      <c r="AH120" s="285"/>
      <c r="AI120" s="285"/>
      <c r="AJ120" s="286"/>
      <c r="AK120" s="13"/>
    </row>
    <row r="121" spans="2:37">
      <c r="B121" s="9"/>
      <c r="D121" s="63" t="s">
        <v>235</v>
      </c>
      <c r="E121" s="65" t="s">
        <v>75</v>
      </c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89"/>
      <c r="Y121" s="87"/>
      <c r="Z121" s="87"/>
      <c r="AA121" s="20"/>
      <c r="AB121" s="284"/>
      <c r="AC121" s="285"/>
      <c r="AD121" s="285"/>
      <c r="AE121" s="285"/>
      <c r="AF121" s="285"/>
      <c r="AG121" s="285"/>
      <c r="AH121" s="285"/>
      <c r="AI121" s="285"/>
      <c r="AJ121" s="286"/>
      <c r="AK121" s="13"/>
    </row>
    <row r="122" spans="2:37">
      <c r="B122" s="9"/>
      <c r="D122" s="63" t="s">
        <v>233</v>
      </c>
      <c r="E122" s="65" t="s">
        <v>75</v>
      </c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89"/>
      <c r="Y122" s="87"/>
      <c r="Z122" s="87"/>
      <c r="AA122" s="21"/>
      <c r="AB122" s="284"/>
      <c r="AC122" s="285"/>
      <c r="AD122" s="285"/>
      <c r="AE122" s="285"/>
      <c r="AF122" s="285"/>
      <c r="AG122" s="285"/>
      <c r="AH122" s="285"/>
      <c r="AI122" s="285"/>
      <c r="AJ122" s="286"/>
      <c r="AK122" s="13"/>
    </row>
    <row r="123" spans="2:37">
      <c r="B123" s="9"/>
      <c r="D123" s="63" t="s">
        <v>232</v>
      </c>
      <c r="E123" s="65" t="str">
        <f>E122</f>
        <v>10^3 LKm</v>
      </c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89"/>
      <c r="Y123" s="87"/>
      <c r="Z123" s="87"/>
      <c r="AA123" s="21"/>
      <c r="AB123" s="284" t="str">
        <f t="shared" ref="AB123" si="117">+IFERROR((Y123/X123)-1,"")</f>
        <v/>
      </c>
      <c r="AC123" s="285"/>
      <c r="AD123" s="285"/>
      <c r="AE123" s="285"/>
      <c r="AF123" s="285"/>
      <c r="AG123" s="285"/>
      <c r="AH123" s="285"/>
      <c r="AI123" s="285"/>
      <c r="AJ123" s="286"/>
      <c r="AK123" s="13"/>
    </row>
    <row r="124" spans="2:37" ht="16.5" customHeight="1">
      <c r="B124" s="18"/>
      <c r="C124" s="293"/>
      <c r="D124" s="17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17"/>
      <c r="Y124" s="17"/>
      <c r="Z124" s="17"/>
      <c r="AA124" s="17"/>
      <c r="AB124" s="25"/>
      <c r="AC124" s="25"/>
      <c r="AD124" s="25"/>
      <c r="AE124" s="25"/>
      <c r="AF124" s="25"/>
      <c r="AG124" s="25"/>
      <c r="AH124" s="25"/>
      <c r="AI124" s="17"/>
      <c r="AJ124" s="17"/>
      <c r="AK124" s="22"/>
    </row>
    <row r="125" spans="2:37" ht="10.5" customHeight="1">
      <c r="X125" s="67"/>
    </row>
    <row r="126" spans="2:37" s="59" customFormat="1" ht="18" customHeight="1">
      <c r="B126" s="56"/>
      <c r="C126" s="173" t="s">
        <v>428</v>
      </c>
      <c r="D126" s="57" t="s">
        <v>71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58"/>
    </row>
    <row r="127" spans="2:37" ht="42" customHeight="1">
      <c r="B127" s="9"/>
      <c r="C127" s="292" t="s">
        <v>446</v>
      </c>
      <c r="D127" s="196" t="s">
        <v>180</v>
      </c>
      <c r="E127" s="12" t="s">
        <v>76</v>
      </c>
      <c r="F127" s="211">
        <v>43466</v>
      </c>
      <c r="G127" s="211">
        <v>43497</v>
      </c>
      <c r="H127" s="211">
        <v>43525</v>
      </c>
      <c r="I127" s="211">
        <v>43556</v>
      </c>
      <c r="J127" s="211">
        <v>43586</v>
      </c>
      <c r="K127" s="211">
        <v>43617</v>
      </c>
      <c r="L127" s="211">
        <v>43647</v>
      </c>
      <c r="M127" s="211">
        <v>43678</v>
      </c>
      <c r="N127" s="211">
        <v>43709</v>
      </c>
      <c r="O127" s="211">
        <v>43739</v>
      </c>
      <c r="P127" s="211">
        <v>43770</v>
      </c>
      <c r="Q127" s="211">
        <v>43800</v>
      </c>
      <c r="R127" s="211">
        <v>43831</v>
      </c>
      <c r="S127" s="211">
        <v>43862</v>
      </c>
      <c r="T127" s="211">
        <v>43891</v>
      </c>
      <c r="U127" s="211">
        <v>43922</v>
      </c>
      <c r="V127" s="211">
        <v>43952</v>
      </c>
      <c r="W127" s="211">
        <v>43983</v>
      </c>
      <c r="X127" s="12">
        <v>2019</v>
      </c>
      <c r="Y127" s="247" t="s">
        <v>415</v>
      </c>
      <c r="Z127" s="247" t="s">
        <v>416</v>
      </c>
      <c r="AA127" s="12"/>
      <c r="AB127" s="210" t="s">
        <v>222</v>
      </c>
      <c r="AC127" s="210" t="s">
        <v>223</v>
      </c>
      <c r="AD127" s="210" t="s">
        <v>224</v>
      </c>
      <c r="AE127" s="210" t="s">
        <v>225</v>
      </c>
      <c r="AF127" s="210" t="s">
        <v>226</v>
      </c>
      <c r="AG127" s="210" t="s">
        <v>227</v>
      </c>
      <c r="AH127" s="210" t="s">
        <v>417</v>
      </c>
      <c r="AI127" s="12"/>
      <c r="AJ127" s="12" t="s">
        <v>42</v>
      </c>
      <c r="AK127" s="13"/>
    </row>
    <row r="128" spans="2:37">
      <c r="B128" s="9"/>
      <c r="D128" s="61" t="s">
        <v>265</v>
      </c>
      <c r="E128" s="65" t="s">
        <v>8</v>
      </c>
      <c r="F128" s="32">
        <f>+F129+F144+F159+F174+F185</f>
        <v>0</v>
      </c>
      <c r="G128" s="32">
        <f t="shared" ref="G128:W128" si="118">+G129+G144+G159+G174+G185</f>
        <v>0</v>
      </c>
      <c r="H128" s="32">
        <f t="shared" si="118"/>
        <v>0</v>
      </c>
      <c r="I128" s="32">
        <f t="shared" si="118"/>
        <v>0</v>
      </c>
      <c r="J128" s="32">
        <f t="shared" si="118"/>
        <v>0</v>
      </c>
      <c r="K128" s="32">
        <f t="shared" si="118"/>
        <v>0</v>
      </c>
      <c r="L128" s="32">
        <f t="shared" si="118"/>
        <v>0</v>
      </c>
      <c r="M128" s="32">
        <f t="shared" si="118"/>
        <v>0</v>
      </c>
      <c r="N128" s="32">
        <f t="shared" si="118"/>
        <v>0</v>
      </c>
      <c r="O128" s="32">
        <f t="shared" si="118"/>
        <v>0</v>
      </c>
      <c r="P128" s="32">
        <f t="shared" si="118"/>
        <v>0</v>
      </c>
      <c r="Q128" s="32">
        <f t="shared" si="118"/>
        <v>0</v>
      </c>
      <c r="R128" s="32">
        <f t="shared" si="118"/>
        <v>0</v>
      </c>
      <c r="S128" s="32">
        <f t="shared" si="118"/>
        <v>0</v>
      </c>
      <c r="T128" s="32">
        <f t="shared" si="118"/>
        <v>0</v>
      </c>
      <c r="U128" s="32">
        <f t="shared" si="118"/>
        <v>0</v>
      </c>
      <c r="V128" s="32">
        <f t="shared" si="118"/>
        <v>0</v>
      </c>
      <c r="W128" s="32">
        <f t="shared" si="118"/>
        <v>0</v>
      </c>
      <c r="X128" s="32">
        <f>+SUM(F128:Q128)</f>
        <v>0</v>
      </c>
      <c r="Y128" s="32">
        <f>+SUM(F128:K128)</f>
        <v>0</v>
      </c>
      <c r="Z128" s="32">
        <f>+SUM(R128:W128)</f>
        <v>0</v>
      </c>
      <c r="AA128" s="20"/>
      <c r="AB128" s="26" t="str">
        <f>+IFERROR((R128/F128)-1,"")</f>
        <v/>
      </c>
      <c r="AC128" s="26" t="str">
        <f t="shared" ref="AC128:AF128" si="119">+IFERROR((S128/G128)-1,"")</f>
        <v/>
      </c>
      <c r="AD128" s="26" t="str">
        <f t="shared" si="119"/>
        <v/>
      </c>
      <c r="AE128" s="26" t="str">
        <f t="shared" si="119"/>
        <v/>
      </c>
      <c r="AF128" s="26" t="str">
        <f t="shared" si="119"/>
        <v/>
      </c>
      <c r="AG128" s="26" t="str">
        <f>+IFERROR((W128/K128)-1,"")</f>
        <v/>
      </c>
      <c r="AH128" s="26" t="str">
        <f>+IFERROR((Z128/Y128)-1,"")</f>
        <v/>
      </c>
      <c r="AI128" s="20"/>
      <c r="AJ128" s="61"/>
      <c r="AK128" s="13"/>
    </row>
    <row r="129" spans="2:37">
      <c r="B129" s="9"/>
      <c r="D129" s="209" t="s">
        <v>239</v>
      </c>
      <c r="E129" s="65" t="s">
        <v>8</v>
      </c>
      <c r="F129" s="32">
        <f>F130+F140</f>
        <v>0</v>
      </c>
      <c r="G129" s="32">
        <f t="shared" ref="G129:W129" si="120">G130+G140</f>
        <v>0</v>
      </c>
      <c r="H129" s="32">
        <f t="shared" si="120"/>
        <v>0</v>
      </c>
      <c r="I129" s="32">
        <f t="shared" si="120"/>
        <v>0</v>
      </c>
      <c r="J129" s="32">
        <f t="shared" si="120"/>
        <v>0</v>
      </c>
      <c r="K129" s="32">
        <f t="shared" si="120"/>
        <v>0</v>
      </c>
      <c r="L129" s="32">
        <f t="shared" si="120"/>
        <v>0</v>
      </c>
      <c r="M129" s="32">
        <f t="shared" si="120"/>
        <v>0</v>
      </c>
      <c r="N129" s="32">
        <f t="shared" si="120"/>
        <v>0</v>
      </c>
      <c r="O129" s="32">
        <f t="shared" si="120"/>
        <v>0</v>
      </c>
      <c r="P129" s="32">
        <f t="shared" si="120"/>
        <v>0</v>
      </c>
      <c r="Q129" s="32">
        <f t="shared" si="120"/>
        <v>0</v>
      </c>
      <c r="R129" s="32">
        <f t="shared" si="120"/>
        <v>0</v>
      </c>
      <c r="S129" s="32">
        <f t="shared" si="120"/>
        <v>0</v>
      </c>
      <c r="T129" s="32">
        <f t="shared" si="120"/>
        <v>0</v>
      </c>
      <c r="U129" s="32">
        <f t="shared" si="120"/>
        <v>0</v>
      </c>
      <c r="V129" s="32">
        <f t="shared" si="120"/>
        <v>0</v>
      </c>
      <c r="W129" s="32">
        <f t="shared" si="120"/>
        <v>0</v>
      </c>
      <c r="X129" s="32">
        <f t="shared" ref="X129:X143" si="121">+SUM(F129:Q129)</f>
        <v>0</v>
      </c>
      <c r="Y129" s="32">
        <f t="shared" ref="Y129:Y143" si="122">+SUM(F129:K129)</f>
        <v>0</v>
      </c>
      <c r="Z129" s="32">
        <f t="shared" ref="Z129:Z143" si="123">+SUM(R129:W129)</f>
        <v>0</v>
      </c>
      <c r="AA129" s="20"/>
      <c r="AB129" s="26" t="str">
        <f t="shared" ref="AB129:AB143" si="124">+IFERROR((R129/F129)-1,"")</f>
        <v/>
      </c>
      <c r="AC129" s="26" t="str">
        <f t="shared" ref="AC129:AC143" si="125">+IFERROR((S129/G129)-1,"")</f>
        <v/>
      </c>
      <c r="AD129" s="26" t="str">
        <f t="shared" ref="AD129:AD143" si="126">+IFERROR((T129/H129)-1,"")</f>
        <v/>
      </c>
      <c r="AE129" s="26" t="str">
        <f t="shared" ref="AE129:AE143" si="127">+IFERROR((U129/I129)-1,"")</f>
        <v/>
      </c>
      <c r="AF129" s="26" t="str">
        <f t="shared" ref="AF129:AF143" si="128">+IFERROR((V129/J129)-1,"")</f>
        <v/>
      </c>
      <c r="AG129" s="26" t="str">
        <f t="shared" ref="AG129:AG143" si="129">+IFERROR((W129/K129)-1,"")</f>
        <v/>
      </c>
      <c r="AH129" s="26" t="str">
        <f t="shared" ref="AH129:AH143" si="130">+IFERROR((Z129/Y129)-1,"")</f>
        <v/>
      </c>
      <c r="AI129" s="20"/>
      <c r="AJ129" s="61"/>
      <c r="AK129" s="13"/>
    </row>
    <row r="130" spans="2:37">
      <c r="B130" s="9"/>
      <c r="D130" s="63" t="s">
        <v>266</v>
      </c>
      <c r="E130" s="65" t="s">
        <v>8</v>
      </c>
      <c r="F130" s="32">
        <f>+SUM(F131:F139)</f>
        <v>0</v>
      </c>
      <c r="G130" s="32">
        <f t="shared" ref="G130:W130" si="131">+SUM(G131:G139)</f>
        <v>0</v>
      </c>
      <c r="H130" s="32">
        <f t="shared" si="131"/>
        <v>0</v>
      </c>
      <c r="I130" s="32">
        <f t="shared" si="131"/>
        <v>0</v>
      </c>
      <c r="J130" s="32">
        <f t="shared" si="131"/>
        <v>0</v>
      </c>
      <c r="K130" s="32">
        <f t="shared" si="131"/>
        <v>0</v>
      </c>
      <c r="L130" s="32">
        <f t="shared" si="131"/>
        <v>0</v>
      </c>
      <c r="M130" s="32">
        <f t="shared" si="131"/>
        <v>0</v>
      </c>
      <c r="N130" s="32">
        <f t="shared" si="131"/>
        <v>0</v>
      </c>
      <c r="O130" s="32">
        <f t="shared" si="131"/>
        <v>0</v>
      </c>
      <c r="P130" s="32">
        <f t="shared" si="131"/>
        <v>0</v>
      </c>
      <c r="Q130" s="32">
        <f t="shared" si="131"/>
        <v>0</v>
      </c>
      <c r="R130" s="32">
        <f t="shared" si="131"/>
        <v>0</v>
      </c>
      <c r="S130" s="32">
        <f t="shared" si="131"/>
        <v>0</v>
      </c>
      <c r="T130" s="32">
        <f t="shared" si="131"/>
        <v>0</v>
      </c>
      <c r="U130" s="32">
        <f t="shared" si="131"/>
        <v>0</v>
      </c>
      <c r="V130" s="32">
        <f t="shared" si="131"/>
        <v>0</v>
      </c>
      <c r="W130" s="32">
        <f t="shared" si="131"/>
        <v>0</v>
      </c>
      <c r="X130" s="32">
        <f t="shared" si="121"/>
        <v>0</v>
      </c>
      <c r="Y130" s="32">
        <f t="shared" si="122"/>
        <v>0</v>
      </c>
      <c r="Z130" s="32">
        <f t="shared" si="123"/>
        <v>0</v>
      </c>
      <c r="AA130" s="21"/>
      <c r="AB130" s="26" t="str">
        <f t="shared" si="124"/>
        <v/>
      </c>
      <c r="AC130" s="26" t="str">
        <f t="shared" si="125"/>
        <v/>
      </c>
      <c r="AD130" s="26" t="str">
        <f t="shared" si="126"/>
        <v/>
      </c>
      <c r="AE130" s="26" t="str">
        <f t="shared" si="127"/>
        <v/>
      </c>
      <c r="AF130" s="26" t="str">
        <f t="shared" si="128"/>
        <v/>
      </c>
      <c r="AG130" s="26" t="str">
        <f t="shared" si="129"/>
        <v/>
      </c>
      <c r="AH130" s="26" t="str">
        <f t="shared" si="130"/>
        <v/>
      </c>
      <c r="AI130" s="21"/>
      <c r="AJ130" s="242"/>
      <c r="AK130" s="13"/>
    </row>
    <row r="131" spans="2:37">
      <c r="B131" s="9"/>
      <c r="D131" s="81" t="s">
        <v>241</v>
      </c>
      <c r="E131" s="65" t="s">
        <v>8</v>
      </c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32">
        <f t="shared" si="121"/>
        <v>0</v>
      </c>
      <c r="Y131" s="32">
        <f t="shared" si="122"/>
        <v>0</v>
      </c>
      <c r="Z131" s="32">
        <f t="shared" si="123"/>
        <v>0</v>
      </c>
      <c r="AA131" s="21"/>
      <c r="AB131" s="26" t="str">
        <f t="shared" si="124"/>
        <v/>
      </c>
      <c r="AC131" s="26" t="str">
        <f t="shared" si="125"/>
        <v/>
      </c>
      <c r="AD131" s="26" t="str">
        <f t="shared" si="126"/>
        <v/>
      </c>
      <c r="AE131" s="26" t="str">
        <f t="shared" si="127"/>
        <v/>
      </c>
      <c r="AF131" s="26" t="str">
        <f t="shared" si="128"/>
        <v/>
      </c>
      <c r="AG131" s="26" t="str">
        <f t="shared" si="129"/>
        <v/>
      </c>
      <c r="AH131" s="26" t="str">
        <f t="shared" si="130"/>
        <v/>
      </c>
      <c r="AI131" s="21"/>
      <c r="AJ131" s="242"/>
      <c r="AK131" s="13"/>
    </row>
    <row r="132" spans="2:37">
      <c r="B132" s="9"/>
      <c r="D132" s="81" t="s">
        <v>242</v>
      </c>
      <c r="E132" s="65" t="s">
        <v>8</v>
      </c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32">
        <f t="shared" si="121"/>
        <v>0</v>
      </c>
      <c r="Y132" s="32">
        <f t="shared" si="122"/>
        <v>0</v>
      </c>
      <c r="Z132" s="32">
        <f t="shared" si="123"/>
        <v>0</v>
      </c>
      <c r="AA132" s="20"/>
      <c r="AB132" s="26" t="str">
        <f t="shared" si="124"/>
        <v/>
      </c>
      <c r="AC132" s="26" t="str">
        <f t="shared" si="125"/>
        <v/>
      </c>
      <c r="AD132" s="26" t="str">
        <f t="shared" si="126"/>
        <v/>
      </c>
      <c r="AE132" s="26" t="str">
        <f t="shared" si="127"/>
        <v/>
      </c>
      <c r="AF132" s="26" t="str">
        <f t="shared" si="128"/>
        <v/>
      </c>
      <c r="AG132" s="26" t="str">
        <f t="shared" si="129"/>
        <v/>
      </c>
      <c r="AH132" s="26" t="str">
        <f t="shared" si="130"/>
        <v/>
      </c>
      <c r="AI132" s="20"/>
      <c r="AJ132" s="61"/>
      <c r="AK132" s="13"/>
    </row>
    <row r="133" spans="2:37">
      <c r="B133" s="9"/>
      <c r="D133" s="81" t="s">
        <v>243</v>
      </c>
      <c r="E133" s="65" t="s">
        <v>8</v>
      </c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32">
        <f t="shared" si="121"/>
        <v>0</v>
      </c>
      <c r="Y133" s="32">
        <f t="shared" si="122"/>
        <v>0</v>
      </c>
      <c r="Z133" s="32">
        <f t="shared" si="123"/>
        <v>0</v>
      </c>
      <c r="AA133" s="21"/>
      <c r="AB133" s="26" t="str">
        <f t="shared" si="124"/>
        <v/>
      </c>
      <c r="AC133" s="26" t="str">
        <f t="shared" si="125"/>
        <v/>
      </c>
      <c r="AD133" s="26" t="str">
        <f t="shared" si="126"/>
        <v/>
      </c>
      <c r="AE133" s="26" t="str">
        <f t="shared" si="127"/>
        <v/>
      </c>
      <c r="AF133" s="26" t="str">
        <f t="shared" si="128"/>
        <v/>
      </c>
      <c r="AG133" s="26" t="str">
        <f t="shared" si="129"/>
        <v/>
      </c>
      <c r="AH133" s="26" t="str">
        <f t="shared" si="130"/>
        <v/>
      </c>
      <c r="AI133" s="21"/>
      <c r="AJ133" s="242"/>
      <c r="AK133" s="13"/>
    </row>
    <row r="134" spans="2:37">
      <c r="B134" s="9"/>
      <c r="D134" s="81" t="s">
        <v>244</v>
      </c>
      <c r="E134" s="65" t="s">
        <v>8</v>
      </c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32">
        <f t="shared" si="121"/>
        <v>0</v>
      </c>
      <c r="Y134" s="32">
        <f t="shared" si="122"/>
        <v>0</v>
      </c>
      <c r="Z134" s="32">
        <f t="shared" si="123"/>
        <v>0</v>
      </c>
      <c r="AA134" s="21"/>
      <c r="AB134" s="26" t="str">
        <f t="shared" si="124"/>
        <v/>
      </c>
      <c r="AC134" s="26" t="str">
        <f t="shared" si="125"/>
        <v/>
      </c>
      <c r="AD134" s="26" t="str">
        <f t="shared" si="126"/>
        <v/>
      </c>
      <c r="AE134" s="26" t="str">
        <f t="shared" si="127"/>
        <v/>
      </c>
      <c r="AF134" s="26" t="str">
        <f t="shared" si="128"/>
        <v/>
      </c>
      <c r="AG134" s="26" t="str">
        <f t="shared" si="129"/>
        <v/>
      </c>
      <c r="AH134" s="26" t="str">
        <f t="shared" si="130"/>
        <v/>
      </c>
      <c r="AI134" s="21"/>
      <c r="AJ134" s="242"/>
      <c r="AK134" s="13"/>
    </row>
    <row r="135" spans="2:37">
      <c r="B135" s="9"/>
      <c r="D135" s="81" t="s">
        <v>252</v>
      </c>
      <c r="E135" s="65" t="s">
        <v>8</v>
      </c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32">
        <f t="shared" si="121"/>
        <v>0</v>
      </c>
      <c r="Y135" s="32">
        <f t="shared" si="122"/>
        <v>0</v>
      </c>
      <c r="Z135" s="32">
        <f t="shared" si="123"/>
        <v>0</v>
      </c>
      <c r="AA135" s="21"/>
      <c r="AB135" s="26" t="str">
        <f t="shared" si="124"/>
        <v/>
      </c>
      <c r="AC135" s="26" t="str">
        <f t="shared" si="125"/>
        <v/>
      </c>
      <c r="AD135" s="26" t="str">
        <f t="shared" si="126"/>
        <v/>
      </c>
      <c r="AE135" s="26" t="str">
        <f t="shared" si="127"/>
        <v/>
      </c>
      <c r="AF135" s="26" t="str">
        <f t="shared" si="128"/>
        <v/>
      </c>
      <c r="AG135" s="26" t="str">
        <f t="shared" si="129"/>
        <v/>
      </c>
      <c r="AH135" s="26" t="str">
        <f t="shared" si="130"/>
        <v/>
      </c>
      <c r="AI135" s="21"/>
      <c r="AJ135" s="242"/>
      <c r="AK135" s="13"/>
    </row>
    <row r="136" spans="2:37">
      <c r="B136" s="9"/>
      <c r="D136" s="81" t="s">
        <v>246</v>
      </c>
      <c r="E136" s="65" t="s">
        <v>8</v>
      </c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32">
        <f t="shared" si="121"/>
        <v>0</v>
      </c>
      <c r="Y136" s="32">
        <f t="shared" si="122"/>
        <v>0</v>
      </c>
      <c r="Z136" s="32">
        <f t="shared" si="123"/>
        <v>0</v>
      </c>
      <c r="AA136" s="20"/>
      <c r="AB136" s="26" t="str">
        <f t="shared" si="124"/>
        <v/>
      </c>
      <c r="AC136" s="26" t="str">
        <f t="shared" si="125"/>
        <v/>
      </c>
      <c r="AD136" s="26" t="str">
        <f t="shared" si="126"/>
        <v/>
      </c>
      <c r="AE136" s="26" t="str">
        <f t="shared" si="127"/>
        <v/>
      </c>
      <c r="AF136" s="26" t="str">
        <f t="shared" si="128"/>
        <v/>
      </c>
      <c r="AG136" s="26" t="str">
        <f t="shared" si="129"/>
        <v/>
      </c>
      <c r="AH136" s="26" t="str">
        <f t="shared" si="130"/>
        <v/>
      </c>
      <c r="AI136" s="20"/>
      <c r="AJ136" s="61"/>
      <c r="AK136" s="13"/>
    </row>
    <row r="137" spans="2:37">
      <c r="B137" s="9"/>
      <c r="D137" s="81" t="s">
        <v>332</v>
      </c>
      <c r="E137" s="65" t="s">
        <v>8</v>
      </c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32">
        <f t="shared" si="121"/>
        <v>0</v>
      </c>
      <c r="Y137" s="32">
        <f t="shared" si="122"/>
        <v>0</v>
      </c>
      <c r="Z137" s="32">
        <f t="shared" si="123"/>
        <v>0</v>
      </c>
      <c r="AA137" s="21"/>
      <c r="AB137" s="26" t="str">
        <f t="shared" si="124"/>
        <v/>
      </c>
      <c r="AC137" s="26" t="str">
        <f t="shared" si="125"/>
        <v/>
      </c>
      <c r="AD137" s="26" t="str">
        <f t="shared" si="126"/>
        <v/>
      </c>
      <c r="AE137" s="26" t="str">
        <f t="shared" si="127"/>
        <v/>
      </c>
      <c r="AF137" s="26" t="str">
        <f t="shared" si="128"/>
        <v/>
      </c>
      <c r="AG137" s="26" t="str">
        <f t="shared" si="129"/>
        <v/>
      </c>
      <c r="AH137" s="26" t="str">
        <f t="shared" si="130"/>
        <v/>
      </c>
      <c r="AI137" s="21"/>
      <c r="AJ137" s="242"/>
      <c r="AK137" s="13"/>
    </row>
    <row r="138" spans="2:37">
      <c r="B138" s="9"/>
      <c r="D138" s="81" t="s">
        <v>333</v>
      </c>
      <c r="E138" s="65" t="s">
        <v>8</v>
      </c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32">
        <f t="shared" si="121"/>
        <v>0</v>
      </c>
      <c r="Y138" s="32">
        <f t="shared" si="122"/>
        <v>0</v>
      </c>
      <c r="Z138" s="32">
        <f t="shared" si="123"/>
        <v>0</v>
      </c>
      <c r="AA138" s="21"/>
      <c r="AB138" s="26" t="str">
        <f t="shared" si="124"/>
        <v/>
      </c>
      <c r="AC138" s="26" t="str">
        <f t="shared" si="125"/>
        <v/>
      </c>
      <c r="AD138" s="26" t="str">
        <f t="shared" si="126"/>
        <v/>
      </c>
      <c r="AE138" s="26" t="str">
        <f t="shared" si="127"/>
        <v/>
      </c>
      <c r="AF138" s="26" t="str">
        <f t="shared" si="128"/>
        <v/>
      </c>
      <c r="AG138" s="26" t="str">
        <f t="shared" si="129"/>
        <v/>
      </c>
      <c r="AH138" s="26" t="str">
        <f t="shared" si="130"/>
        <v/>
      </c>
      <c r="AI138" s="21"/>
      <c r="AJ138" s="242"/>
      <c r="AK138" s="13"/>
    </row>
    <row r="139" spans="2:37">
      <c r="B139" s="9"/>
      <c r="D139" s="81" t="s">
        <v>247</v>
      </c>
      <c r="E139" s="65" t="s">
        <v>8</v>
      </c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32">
        <f t="shared" si="121"/>
        <v>0</v>
      </c>
      <c r="Y139" s="32">
        <f t="shared" si="122"/>
        <v>0</v>
      </c>
      <c r="Z139" s="32">
        <f t="shared" si="123"/>
        <v>0</v>
      </c>
      <c r="AA139" s="21"/>
      <c r="AB139" s="26" t="str">
        <f t="shared" si="124"/>
        <v/>
      </c>
      <c r="AC139" s="26" t="str">
        <f t="shared" si="125"/>
        <v/>
      </c>
      <c r="AD139" s="26" t="str">
        <f t="shared" si="126"/>
        <v/>
      </c>
      <c r="AE139" s="26" t="str">
        <f t="shared" si="127"/>
        <v/>
      </c>
      <c r="AF139" s="26" t="str">
        <f t="shared" si="128"/>
        <v/>
      </c>
      <c r="AG139" s="26" t="str">
        <f t="shared" si="129"/>
        <v/>
      </c>
      <c r="AH139" s="26" t="str">
        <f t="shared" si="130"/>
        <v/>
      </c>
      <c r="AI139" s="21"/>
      <c r="AJ139" s="242"/>
      <c r="AK139" s="13"/>
    </row>
    <row r="140" spans="2:37">
      <c r="B140" s="9"/>
      <c r="D140" s="63" t="s">
        <v>267</v>
      </c>
      <c r="E140" s="65" t="s">
        <v>8</v>
      </c>
      <c r="F140" s="32">
        <f>+SUM(F141:F143)</f>
        <v>0</v>
      </c>
      <c r="G140" s="32">
        <f t="shared" ref="G140:W140" si="132">+SUM(G141:G143)</f>
        <v>0</v>
      </c>
      <c r="H140" s="32">
        <f t="shared" si="132"/>
        <v>0</v>
      </c>
      <c r="I140" s="32">
        <f t="shared" si="132"/>
        <v>0</v>
      </c>
      <c r="J140" s="32">
        <f t="shared" si="132"/>
        <v>0</v>
      </c>
      <c r="K140" s="32">
        <f t="shared" si="132"/>
        <v>0</v>
      </c>
      <c r="L140" s="32">
        <f t="shared" si="132"/>
        <v>0</v>
      </c>
      <c r="M140" s="32">
        <f t="shared" si="132"/>
        <v>0</v>
      </c>
      <c r="N140" s="32">
        <f t="shared" si="132"/>
        <v>0</v>
      </c>
      <c r="O140" s="32">
        <f t="shared" si="132"/>
        <v>0</v>
      </c>
      <c r="P140" s="32">
        <f t="shared" si="132"/>
        <v>0</v>
      </c>
      <c r="Q140" s="32">
        <f t="shared" si="132"/>
        <v>0</v>
      </c>
      <c r="R140" s="32">
        <f t="shared" si="132"/>
        <v>0</v>
      </c>
      <c r="S140" s="32">
        <f t="shared" si="132"/>
        <v>0</v>
      </c>
      <c r="T140" s="32">
        <f t="shared" si="132"/>
        <v>0</v>
      </c>
      <c r="U140" s="32">
        <f t="shared" si="132"/>
        <v>0</v>
      </c>
      <c r="V140" s="32">
        <f t="shared" si="132"/>
        <v>0</v>
      </c>
      <c r="W140" s="32">
        <f t="shared" si="132"/>
        <v>0</v>
      </c>
      <c r="X140" s="32">
        <f t="shared" si="121"/>
        <v>0</v>
      </c>
      <c r="Y140" s="32">
        <f t="shared" si="122"/>
        <v>0</v>
      </c>
      <c r="Z140" s="32">
        <f t="shared" si="123"/>
        <v>0</v>
      </c>
      <c r="AA140" s="21"/>
      <c r="AB140" s="26" t="str">
        <f t="shared" si="124"/>
        <v/>
      </c>
      <c r="AC140" s="26" t="str">
        <f t="shared" si="125"/>
        <v/>
      </c>
      <c r="AD140" s="26" t="str">
        <f t="shared" si="126"/>
        <v/>
      </c>
      <c r="AE140" s="26" t="str">
        <f t="shared" si="127"/>
        <v/>
      </c>
      <c r="AF140" s="26" t="str">
        <f t="shared" si="128"/>
        <v/>
      </c>
      <c r="AG140" s="26" t="str">
        <f t="shared" si="129"/>
        <v/>
      </c>
      <c r="AH140" s="26" t="str">
        <f t="shared" si="130"/>
        <v/>
      </c>
      <c r="AI140" s="21"/>
      <c r="AJ140" s="242"/>
      <c r="AK140" s="13"/>
    </row>
    <row r="141" spans="2:37">
      <c r="B141" s="9"/>
      <c r="D141" s="81" t="s">
        <v>249</v>
      </c>
      <c r="E141" s="65" t="s">
        <v>8</v>
      </c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32">
        <f t="shared" si="121"/>
        <v>0</v>
      </c>
      <c r="Y141" s="32">
        <f t="shared" si="122"/>
        <v>0</v>
      </c>
      <c r="Z141" s="32">
        <f t="shared" si="123"/>
        <v>0</v>
      </c>
      <c r="AA141" s="21"/>
      <c r="AB141" s="26" t="str">
        <f t="shared" si="124"/>
        <v/>
      </c>
      <c r="AC141" s="26" t="str">
        <f t="shared" si="125"/>
        <v/>
      </c>
      <c r="AD141" s="26" t="str">
        <f t="shared" si="126"/>
        <v/>
      </c>
      <c r="AE141" s="26" t="str">
        <f t="shared" si="127"/>
        <v/>
      </c>
      <c r="AF141" s="26" t="str">
        <f t="shared" si="128"/>
        <v/>
      </c>
      <c r="AG141" s="26" t="str">
        <f t="shared" si="129"/>
        <v/>
      </c>
      <c r="AH141" s="26" t="str">
        <f t="shared" si="130"/>
        <v/>
      </c>
      <c r="AI141" s="21"/>
      <c r="AJ141" s="242"/>
      <c r="AK141" s="13"/>
    </row>
    <row r="142" spans="2:37">
      <c r="B142" s="9"/>
      <c r="D142" s="81" t="s">
        <v>250</v>
      </c>
      <c r="E142" s="65" t="s">
        <v>8</v>
      </c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32">
        <f t="shared" si="121"/>
        <v>0</v>
      </c>
      <c r="Y142" s="32">
        <f t="shared" si="122"/>
        <v>0</v>
      </c>
      <c r="Z142" s="32">
        <f t="shared" si="123"/>
        <v>0</v>
      </c>
      <c r="AA142" s="21"/>
      <c r="AB142" s="26" t="str">
        <f t="shared" si="124"/>
        <v/>
      </c>
      <c r="AC142" s="26" t="str">
        <f t="shared" si="125"/>
        <v/>
      </c>
      <c r="AD142" s="26" t="str">
        <f t="shared" si="126"/>
        <v/>
      </c>
      <c r="AE142" s="26" t="str">
        <f t="shared" si="127"/>
        <v/>
      </c>
      <c r="AF142" s="26" t="str">
        <f t="shared" si="128"/>
        <v/>
      </c>
      <c r="AG142" s="26" t="str">
        <f t="shared" si="129"/>
        <v/>
      </c>
      <c r="AH142" s="26" t="str">
        <f t="shared" si="130"/>
        <v/>
      </c>
      <c r="AI142" s="21"/>
      <c r="AJ142" s="242"/>
      <c r="AK142" s="13"/>
    </row>
    <row r="143" spans="2:37">
      <c r="B143" s="9"/>
      <c r="D143" s="81" t="s">
        <v>251</v>
      </c>
      <c r="E143" s="65" t="s">
        <v>8</v>
      </c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32">
        <f t="shared" si="121"/>
        <v>0</v>
      </c>
      <c r="Y143" s="32">
        <f t="shared" si="122"/>
        <v>0</v>
      </c>
      <c r="Z143" s="32">
        <f t="shared" si="123"/>
        <v>0</v>
      </c>
      <c r="AA143" s="21"/>
      <c r="AB143" s="26" t="str">
        <f t="shared" si="124"/>
        <v/>
      </c>
      <c r="AC143" s="26" t="str">
        <f t="shared" si="125"/>
        <v/>
      </c>
      <c r="AD143" s="26" t="str">
        <f t="shared" si="126"/>
        <v/>
      </c>
      <c r="AE143" s="26" t="str">
        <f t="shared" si="127"/>
        <v/>
      </c>
      <c r="AF143" s="26" t="str">
        <f t="shared" si="128"/>
        <v/>
      </c>
      <c r="AG143" s="26" t="str">
        <f t="shared" si="129"/>
        <v/>
      </c>
      <c r="AH143" s="26" t="str">
        <f t="shared" si="130"/>
        <v/>
      </c>
      <c r="AI143" s="21"/>
      <c r="AJ143" s="242"/>
      <c r="AK143" s="13"/>
    </row>
    <row r="144" spans="2:37">
      <c r="B144" s="9"/>
      <c r="D144" s="209" t="s">
        <v>231</v>
      </c>
      <c r="E144" s="65" t="s">
        <v>8</v>
      </c>
      <c r="F144" s="32">
        <f>+SUM(F145+F155)</f>
        <v>0</v>
      </c>
      <c r="G144" s="32">
        <f t="shared" ref="G144:W144" si="133">+SUM(G145+G155)</f>
        <v>0</v>
      </c>
      <c r="H144" s="32">
        <f t="shared" si="133"/>
        <v>0</v>
      </c>
      <c r="I144" s="32">
        <f t="shared" si="133"/>
        <v>0</v>
      </c>
      <c r="J144" s="32">
        <f t="shared" si="133"/>
        <v>0</v>
      </c>
      <c r="K144" s="32">
        <f t="shared" si="133"/>
        <v>0</v>
      </c>
      <c r="L144" s="32">
        <f t="shared" si="133"/>
        <v>0</v>
      </c>
      <c r="M144" s="32">
        <f t="shared" si="133"/>
        <v>0</v>
      </c>
      <c r="N144" s="32">
        <f t="shared" si="133"/>
        <v>0</v>
      </c>
      <c r="O144" s="32">
        <f t="shared" si="133"/>
        <v>0</v>
      </c>
      <c r="P144" s="32">
        <f t="shared" si="133"/>
        <v>0</v>
      </c>
      <c r="Q144" s="32">
        <f t="shared" si="133"/>
        <v>0</v>
      </c>
      <c r="R144" s="32">
        <f t="shared" si="133"/>
        <v>0</v>
      </c>
      <c r="S144" s="32">
        <f t="shared" si="133"/>
        <v>0</v>
      </c>
      <c r="T144" s="32">
        <f t="shared" si="133"/>
        <v>0</v>
      </c>
      <c r="U144" s="32">
        <f t="shared" si="133"/>
        <v>0</v>
      </c>
      <c r="V144" s="32">
        <f t="shared" si="133"/>
        <v>0</v>
      </c>
      <c r="W144" s="32">
        <f t="shared" si="133"/>
        <v>0</v>
      </c>
      <c r="X144" s="32">
        <f t="shared" ref="X144" si="134">+SUM(F144:Q144)</f>
        <v>0</v>
      </c>
      <c r="Y144" s="32">
        <f t="shared" ref="Y144" si="135">+SUM(F144:K144)</f>
        <v>0</v>
      </c>
      <c r="Z144" s="32">
        <f t="shared" ref="Z144" si="136">+SUM(R144:W144)</f>
        <v>0</v>
      </c>
      <c r="AA144" s="21"/>
      <c r="AB144" s="88" t="str">
        <f t="shared" ref="AB144:AB174" si="137">+IFERROR((Y144/X144)-1,"")</f>
        <v/>
      </c>
      <c r="AC144" s="88"/>
      <c r="AD144" s="88"/>
      <c r="AE144" s="88"/>
      <c r="AF144" s="88"/>
      <c r="AG144" s="88"/>
      <c r="AH144" s="88"/>
      <c r="AI144" s="21"/>
      <c r="AJ144" s="242"/>
      <c r="AK144" s="13"/>
    </row>
    <row r="145" spans="2:37">
      <c r="B145" s="9"/>
      <c r="D145" s="63" t="s">
        <v>266</v>
      </c>
      <c r="E145" s="65" t="s">
        <v>8</v>
      </c>
      <c r="F145" s="32">
        <f>+SUM(F146:F154)</f>
        <v>0</v>
      </c>
      <c r="G145" s="32">
        <f t="shared" ref="G145:W145" si="138">+SUM(G146:G154)</f>
        <v>0</v>
      </c>
      <c r="H145" s="32">
        <f t="shared" si="138"/>
        <v>0</v>
      </c>
      <c r="I145" s="32">
        <f t="shared" si="138"/>
        <v>0</v>
      </c>
      <c r="J145" s="32">
        <f t="shared" si="138"/>
        <v>0</v>
      </c>
      <c r="K145" s="32">
        <f t="shared" si="138"/>
        <v>0</v>
      </c>
      <c r="L145" s="32">
        <f t="shared" si="138"/>
        <v>0</v>
      </c>
      <c r="M145" s="32">
        <f t="shared" si="138"/>
        <v>0</v>
      </c>
      <c r="N145" s="32">
        <f t="shared" si="138"/>
        <v>0</v>
      </c>
      <c r="O145" s="32">
        <f t="shared" si="138"/>
        <v>0</v>
      </c>
      <c r="P145" s="32">
        <f t="shared" si="138"/>
        <v>0</v>
      </c>
      <c r="Q145" s="32">
        <f t="shared" si="138"/>
        <v>0</v>
      </c>
      <c r="R145" s="32">
        <f t="shared" si="138"/>
        <v>0</v>
      </c>
      <c r="S145" s="32">
        <f t="shared" si="138"/>
        <v>0</v>
      </c>
      <c r="T145" s="32">
        <f t="shared" si="138"/>
        <v>0</v>
      </c>
      <c r="U145" s="32">
        <f t="shared" si="138"/>
        <v>0</v>
      </c>
      <c r="V145" s="32">
        <f t="shared" si="138"/>
        <v>0</v>
      </c>
      <c r="W145" s="32">
        <f t="shared" si="138"/>
        <v>0</v>
      </c>
      <c r="X145" s="32">
        <f t="shared" ref="X145:X158" si="139">+SUM(F145:Q145)</f>
        <v>0</v>
      </c>
      <c r="Y145" s="32">
        <f t="shared" ref="Y145:Y158" si="140">+SUM(F145:K145)</f>
        <v>0</v>
      </c>
      <c r="Z145" s="32">
        <f t="shared" ref="Z145:Z158" si="141">+SUM(R145:W145)</f>
        <v>0</v>
      </c>
      <c r="AA145" s="21"/>
      <c r="AB145" s="26" t="str">
        <f t="shared" ref="AB145:AB158" si="142">+IFERROR((R145/F145)-1,"")</f>
        <v/>
      </c>
      <c r="AC145" s="26" t="str">
        <f t="shared" ref="AC145:AC158" si="143">+IFERROR((S145/G145)-1,"")</f>
        <v/>
      </c>
      <c r="AD145" s="26" t="str">
        <f t="shared" ref="AD145:AD158" si="144">+IFERROR((T145/H145)-1,"")</f>
        <v/>
      </c>
      <c r="AE145" s="26" t="str">
        <f t="shared" ref="AE145:AE158" si="145">+IFERROR((U145/I145)-1,"")</f>
        <v/>
      </c>
      <c r="AF145" s="26" t="str">
        <f t="shared" ref="AF145:AF158" si="146">+IFERROR((V145/J145)-1,"")</f>
        <v/>
      </c>
      <c r="AG145" s="26" t="str">
        <f t="shared" ref="AG145:AG158" si="147">+IFERROR((W145/K145)-1,"")</f>
        <v/>
      </c>
      <c r="AH145" s="26" t="str">
        <f t="shared" ref="AH145:AH158" si="148">+IFERROR((Z145/Y145)-1,"")</f>
        <v/>
      </c>
      <c r="AI145" s="21"/>
      <c r="AJ145" s="242"/>
      <c r="AK145" s="13"/>
    </row>
    <row r="146" spans="2:37">
      <c r="B146" s="9"/>
      <c r="D146" s="81" t="s">
        <v>241</v>
      </c>
      <c r="E146" s="65" t="s">
        <v>8</v>
      </c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32">
        <f t="shared" si="139"/>
        <v>0</v>
      </c>
      <c r="Y146" s="32">
        <f t="shared" si="140"/>
        <v>0</v>
      </c>
      <c r="Z146" s="32">
        <f t="shared" si="141"/>
        <v>0</v>
      </c>
      <c r="AA146" s="21"/>
      <c r="AB146" s="26" t="str">
        <f t="shared" si="142"/>
        <v/>
      </c>
      <c r="AC146" s="26" t="str">
        <f t="shared" si="143"/>
        <v/>
      </c>
      <c r="AD146" s="26" t="str">
        <f t="shared" si="144"/>
        <v/>
      </c>
      <c r="AE146" s="26" t="str">
        <f t="shared" si="145"/>
        <v/>
      </c>
      <c r="AF146" s="26" t="str">
        <f t="shared" si="146"/>
        <v/>
      </c>
      <c r="AG146" s="26" t="str">
        <f t="shared" si="147"/>
        <v/>
      </c>
      <c r="AH146" s="26" t="str">
        <f t="shared" si="148"/>
        <v/>
      </c>
      <c r="AI146" s="21"/>
      <c r="AJ146" s="242"/>
      <c r="AK146" s="13"/>
    </row>
    <row r="147" spans="2:37">
      <c r="B147" s="9"/>
      <c r="D147" s="81" t="s">
        <v>242</v>
      </c>
      <c r="E147" s="65" t="s">
        <v>8</v>
      </c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32">
        <f t="shared" si="139"/>
        <v>0</v>
      </c>
      <c r="Y147" s="32">
        <f t="shared" si="140"/>
        <v>0</v>
      </c>
      <c r="Z147" s="32">
        <f t="shared" si="141"/>
        <v>0</v>
      </c>
      <c r="AA147" s="20"/>
      <c r="AB147" s="26" t="str">
        <f t="shared" si="142"/>
        <v/>
      </c>
      <c r="AC147" s="26" t="str">
        <f t="shared" si="143"/>
        <v/>
      </c>
      <c r="AD147" s="26" t="str">
        <f t="shared" si="144"/>
        <v/>
      </c>
      <c r="AE147" s="26" t="str">
        <f t="shared" si="145"/>
        <v/>
      </c>
      <c r="AF147" s="26" t="str">
        <f t="shared" si="146"/>
        <v/>
      </c>
      <c r="AG147" s="26" t="str">
        <f t="shared" si="147"/>
        <v/>
      </c>
      <c r="AH147" s="26" t="str">
        <f t="shared" si="148"/>
        <v/>
      </c>
      <c r="AI147" s="20"/>
      <c r="AJ147" s="61"/>
      <c r="AK147" s="13"/>
    </row>
    <row r="148" spans="2:37">
      <c r="B148" s="9"/>
      <c r="D148" s="81" t="s">
        <v>243</v>
      </c>
      <c r="E148" s="65" t="s">
        <v>8</v>
      </c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32">
        <f t="shared" si="139"/>
        <v>0</v>
      </c>
      <c r="Y148" s="32">
        <f t="shared" si="140"/>
        <v>0</v>
      </c>
      <c r="Z148" s="32">
        <f t="shared" si="141"/>
        <v>0</v>
      </c>
      <c r="AA148" s="21"/>
      <c r="AB148" s="26" t="str">
        <f t="shared" si="142"/>
        <v/>
      </c>
      <c r="AC148" s="26" t="str">
        <f t="shared" si="143"/>
        <v/>
      </c>
      <c r="AD148" s="26" t="str">
        <f t="shared" si="144"/>
        <v/>
      </c>
      <c r="AE148" s="26" t="str">
        <f t="shared" si="145"/>
        <v/>
      </c>
      <c r="AF148" s="26" t="str">
        <f t="shared" si="146"/>
        <v/>
      </c>
      <c r="AG148" s="26" t="str">
        <f t="shared" si="147"/>
        <v/>
      </c>
      <c r="AH148" s="26" t="str">
        <f t="shared" si="148"/>
        <v/>
      </c>
      <c r="AI148" s="21"/>
      <c r="AJ148" s="242"/>
      <c r="AK148" s="13"/>
    </row>
    <row r="149" spans="2:37">
      <c r="B149" s="9"/>
      <c r="D149" s="81" t="s">
        <v>244</v>
      </c>
      <c r="E149" s="65" t="s">
        <v>8</v>
      </c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32">
        <f t="shared" si="139"/>
        <v>0</v>
      </c>
      <c r="Y149" s="32">
        <f t="shared" si="140"/>
        <v>0</v>
      </c>
      <c r="Z149" s="32">
        <f t="shared" si="141"/>
        <v>0</v>
      </c>
      <c r="AA149" s="21"/>
      <c r="AB149" s="26" t="str">
        <f t="shared" si="142"/>
        <v/>
      </c>
      <c r="AC149" s="26" t="str">
        <f t="shared" si="143"/>
        <v/>
      </c>
      <c r="AD149" s="26" t="str">
        <f t="shared" si="144"/>
        <v/>
      </c>
      <c r="AE149" s="26" t="str">
        <f t="shared" si="145"/>
        <v/>
      </c>
      <c r="AF149" s="26" t="str">
        <f t="shared" si="146"/>
        <v/>
      </c>
      <c r="AG149" s="26" t="str">
        <f t="shared" si="147"/>
        <v/>
      </c>
      <c r="AH149" s="26" t="str">
        <f t="shared" si="148"/>
        <v/>
      </c>
      <c r="AI149" s="21"/>
      <c r="AJ149" s="242"/>
      <c r="AK149" s="13"/>
    </row>
    <row r="150" spans="2:37">
      <c r="B150" s="9"/>
      <c r="D150" s="81" t="s">
        <v>252</v>
      </c>
      <c r="E150" s="65" t="s">
        <v>8</v>
      </c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32">
        <f t="shared" si="139"/>
        <v>0</v>
      </c>
      <c r="Y150" s="32">
        <f t="shared" si="140"/>
        <v>0</v>
      </c>
      <c r="Z150" s="32">
        <f t="shared" si="141"/>
        <v>0</v>
      </c>
      <c r="AA150" s="21"/>
      <c r="AB150" s="26" t="str">
        <f t="shared" si="142"/>
        <v/>
      </c>
      <c r="AC150" s="26" t="str">
        <f t="shared" si="143"/>
        <v/>
      </c>
      <c r="AD150" s="26" t="str">
        <f t="shared" si="144"/>
        <v/>
      </c>
      <c r="AE150" s="26" t="str">
        <f t="shared" si="145"/>
        <v/>
      </c>
      <c r="AF150" s="26" t="str">
        <f t="shared" si="146"/>
        <v/>
      </c>
      <c r="AG150" s="26" t="str">
        <f t="shared" si="147"/>
        <v/>
      </c>
      <c r="AH150" s="26" t="str">
        <f t="shared" si="148"/>
        <v/>
      </c>
      <c r="AI150" s="21"/>
      <c r="AJ150" s="242"/>
      <c r="AK150" s="13"/>
    </row>
    <row r="151" spans="2:37">
      <c r="B151" s="9"/>
      <c r="D151" s="81" t="s">
        <v>246</v>
      </c>
      <c r="E151" s="65" t="s">
        <v>8</v>
      </c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32">
        <f t="shared" si="139"/>
        <v>0</v>
      </c>
      <c r="Y151" s="32">
        <f t="shared" si="140"/>
        <v>0</v>
      </c>
      <c r="Z151" s="32">
        <f t="shared" si="141"/>
        <v>0</v>
      </c>
      <c r="AA151" s="20"/>
      <c r="AB151" s="26" t="str">
        <f t="shared" si="142"/>
        <v/>
      </c>
      <c r="AC151" s="26" t="str">
        <f t="shared" si="143"/>
        <v/>
      </c>
      <c r="AD151" s="26" t="str">
        <f t="shared" si="144"/>
        <v/>
      </c>
      <c r="AE151" s="26" t="str">
        <f t="shared" si="145"/>
        <v/>
      </c>
      <c r="AF151" s="26" t="str">
        <f t="shared" si="146"/>
        <v/>
      </c>
      <c r="AG151" s="26" t="str">
        <f t="shared" si="147"/>
        <v/>
      </c>
      <c r="AH151" s="26" t="str">
        <f t="shared" si="148"/>
        <v/>
      </c>
      <c r="AI151" s="20"/>
      <c r="AJ151" s="61"/>
      <c r="AK151" s="13"/>
    </row>
    <row r="152" spans="2:37">
      <c r="B152" s="9"/>
      <c r="D152" s="81" t="s">
        <v>332</v>
      </c>
      <c r="E152" s="65" t="s">
        <v>8</v>
      </c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32">
        <f t="shared" si="139"/>
        <v>0</v>
      </c>
      <c r="Y152" s="32">
        <f t="shared" si="140"/>
        <v>0</v>
      </c>
      <c r="Z152" s="32">
        <f t="shared" si="141"/>
        <v>0</v>
      </c>
      <c r="AA152" s="21"/>
      <c r="AB152" s="26" t="str">
        <f t="shared" si="142"/>
        <v/>
      </c>
      <c r="AC152" s="26" t="str">
        <f t="shared" si="143"/>
        <v/>
      </c>
      <c r="AD152" s="26" t="str">
        <f t="shared" si="144"/>
        <v/>
      </c>
      <c r="AE152" s="26" t="str">
        <f t="shared" si="145"/>
        <v/>
      </c>
      <c r="AF152" s="26" t="str">
        <f t="shared" si="146"/>
        <v/>
      </c>
      <c r="AG152" s="26" t="str">
        <f t="shared" si="147"/>
        <v/>
      </c>
      <c r="AH152" s="26" t="str">
        <f t="shared" si="148"/>
        <v/>
      </c>
      <c r="AI152" s="21"/>
      <c r="AJ152" s="242"/>
      <c r="AK152" s="13"/>
    </row>
    <row r="153" spans="2:37">
      <c r="B153" s="9"/>
      <c r="D153" s="81" t="s">
        <v>333</v>
      </c>
      <c r="E153" s="65" t="s">
        <v>8</v>
      </c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32">
        <f t="shared" si="139"/>
        <v>0</v>
      </c>
      <c r="Y153" s="32">
        <f t="shared" si="140"/>
        <v>0</v>
      </c>
      <c r="Z153" s="32">
        <f t="shared" si="141"/>
        <v>0</v>
      </c>
      <c r="AA153" s="21"/>
      <c r="AB153" s="26" t="str">
        <f t="shared" si="142"/>
        <v/>
      </c>
      <c r="AC153" s="26" t="str">
        <f t="shared" si="143"/>
        <v/>
      </c>
      <c r="AD153" s="26" t="str">
        <f t="shared" si="144"/>
        <v/>
      </c>
      <c r="AE153" s="26" t="str">
        <f t="shared" si="145"/>
        <v/>
      </c>
      <c r="AF153" s="26" t="str">
        <f t="shared" si="146"/>
        <v/>
      </c>
      <c r="AG153" s="26" t="str">
        <f t="shared" si="147"/>
        <v/>
      </c>
      <c r="AH153" s="26" t="str">
        <f t="shared" si="148"/>
        <v/>
      </c>
      <c r="AI153" s="21"/>
      <c r="AJ153" s="242"/>
      <c r="AK153" s="13"/>
    </row>
    <row r="154" spans="2:37">
      <c r="B154" s="9"/>
      <c r="D154" s="81" t="s">
        <v>247</v>
      </c>
      <c r="E154" s="65" t="s">
        <v>8</v>
      </c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32">
        <f t="shared" si="139"/>
        <v>0</v>
      </c>
      <c r="Y154" s="32">
        <f t="shared" si="140"/>
        <v>0</v>
      </c>
      <c r="Z154" s="32">
        <f t="shared" si="141"/>
        <v>0</v>
      </c>
      <c r="AA154" s="21"/>
      <c r="AB154" s="26" t="str">
        <f t="shared" si="142"/>
        <v/>
      </c>
      <c r="AC154" s="26" t="str">
        <f t="shared" si="143"/>
        <v/>
      </c>
      <c r="AD154" s="26" t="str">
        <f t="shared" si="144"/>
        <v/>
      </c>
      <c r="AE154" s="26" t="str">
        <f t="shared" si="145"/>
        <v/>
      </c>
      <c r="AF154" s="26" t="str">
        <f t="shared" si="146"/>
        <v/>
      </c>
      <c r="AG154" s="26" t="str">
        <f t="shared" si="147"/>
        <v/>
      </c>
      <c r="AH154" s="26" t="str">
        <f t="shared" si="148"/>
        <v/>
      </c>
      <c r="AI154" s="21"/>
      <c r="AJ154" s="242"/>
      <c r="AK154" s="13"/>
    </row>
    <row r="155" spans="2:37">
      <c r="B155" s="9"/>
      <c r="D155" s="63" t="s">
        <v>267</v>
      </c>
      <c r="E155" s="65" t="s">
        <v>8</v>
      </c>
      <c r="F155" s="32">
        <f>+SUM(F156:F158)</f>
        <v>0</v>
      </c>
      <c r="G155" s="32">
        <f t="shared" ref="G155:W155" si="149">+SUM(G156:G158)</f>
        <v>0</v>
      </c>
      <c r="H155" s="32">
        <f t="shared" si="149"/>
        <v>0</v>
      </c>
      <c r="I155" s="32">
        <f t="shared" si="149"/>
        <v>0</v>
      </c>
      <c r="J155" s="32">
        <f t="shared" si="149"/>
        <v>0</v>
      </c>
      <c r="K155" s="32">
        <f t="shared" si="149"/>
        <v>0</v>
      </c>
      <c r="L155" s="32">
        <f t="shared" si="149"/>
        <v>0</v>
      </c>
      <c r="M155" s="32">
        <f t="shared" si="149"/>
        <v>0</v>
      </c>
      <c r="N155" s="32">
        <f t="shared" si="149"/>
        <v>0</v>
      </c>
      <c r="O155" s="32">
        <f t="shared" si="149"/>
        <v>0</v>
      </c>
      <c r="P155" s="32">
        <f t="shared" si="149"/>
        <v>0</v>
      </c>
      <c r="Q155" s="32">
        <f t="shared" si="149"/>
        <v>0</v>
      </c>
      <c r="R155" s="32">
        <f t="shared" si="149"/>
        <v>0</v>
      </c>
      <c r="S155" s="32">
        <f t="shared" si="149"/>
        <v>0</v>
      </c>
      <c r="T155" s="32">
        <f t="shared" si="149"/>
        <v>0</v>
      </c>
      <c r="U155" s="32">
        <f t="shared" si="149"/>
        <v>0</v>
      </c>
      <c r="V155" s="32">
        <f t="shared" si="149"/>
        <v>0</v>
      </c>
      <c r="W155" s="32">
        <f t="shared" si="149"/>
        <v>0</v>
      </c>
      <c r="X155" s="32">
        <f t="shared" si="139"/>
        <v>0</v>
      </c>
      <c r="Y155" s="32">
        <f t="shared" si="140"/>
        <v>0</v>
      </c>
      <c r="Z155" s="32">
        <f t="shared" si="141"/>
        <v>0</v>
      </c>
      <c r="AA155" s="21"/>
      <c r="AB155" s="26" t="str">
        <f t="shared" si="142"/>
        <v/>
      </c>
      <c r="AC155" s="26" t="str">
        <f t="shared" si="143"/>
        <v/>
      </c>
      <c r="AD155" s="26" t="str">
        <f t="shared" si="144"/>
        <v/>
      </c>
      <c r="AE155" s="26" t="str">
        <f t="shared" si="145"/>
        <v/>
      </c>
      <c r="AF155" s="26" t="str">
        <f t="shared" si="146"/>
        <v/>
      </c>
      <c r="AG155" s="26" t="str">
        <f t="shared" si="147"/>
        <v/>
      </c>
      <c r="AH155" s="26" t="str">
        <f t="shared" si="148"/>
        <v/>
      </c>
      <c r="AI155" s="21"/>
      <c r="AJ155" s="242"/>
      <c r="AK155" s="13"/>
    </row>
    <row r="156" spans="2:37">
      <c r="B156" s="9"/>
      <c r="D156" s="81" t="s">
        <v>249</v>
      </c>
      <c r="E156" s="65" t="s">
        <v>8</v>
      </c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32">
        <f t="shared" si="139"/>
        <v>0</v>
      </c>
      <c r="Y156" s="32">
        <f t="shared" si="140"/>
        <v>0</v>
      </c>
      <c r="Z156" s="32">
        <f t="shared" si="141"/>
        <v>0</v>
      </c>
      <c r="AA156" s="21"/>
      <c r="AB156" s="26" t="str">
        <f t="shared" si="142"/>
        <v/>
      </c>
      <c r="AC156" s="26" t="str">
        <f t="shared" si="143"/>
        <v/>
      </c>
      <c r="AD156" s="26" t="str">
        <f t="shared" si="144"/>
        <v/>
      </c>
      <c r="AE156" s="26" t="str">
        <f t="shared" si="145"/>
        <v/>
      </c>
      <c r="AF156" s="26" t="str">
        <f t="shared" si="146"/>
        <v/>
      </c>
      <c r="AG156" s="26" t="str">
        <f t="shared" si="147"/>
        <v/>
      </c>
      <c r="AH156" s="26" t="str">
        <f t="shared" si="148"/>
        <v/>
      </c>
      <c r="AI156" s="21"/>
      <c r="AJ156" s="242"/>
      <c r="AK156" s="13"/>
    </row>
    <row r="157" spans="2:37">
      <c r="B157" s="9"/>
      <c r="D157" s="81" t="s">
        <v>250</v>
      </c>
      <c r="E157" s="65" t="s">
        <v>8</v>
      </c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32">
        <f t="shared" si="139"/>
        <v>0</v>
      </c>
      <c r="Y157" s="32">
        <f t="shared" si="140"/>
        <v>0</v>
      </c>
      <c r="Z157" s="32">
        <f t="shared" si="141"/>
        <v>0</v>
      </c>
      <c r="AA157" s="21"/>
      <c r="AB157" s="26" t="str">
        <f t="shared" si="142"/>
        <v/>
      </c>
      <c r="AC157" s="26" t="str">
        <f t="shared" si="143"/>
        <v/>
      </c>
      <c r="AD157" s="26" t="str">
        <f t="shared" si="144"/>
        <v/>
      </c>
      <c r="AE157" s="26" t="str">
        <f t="shared" si="145"/>
        <v/>
      </c>
      <c r="AF157" s="26" t="str">
        <f t="shared" si="146"/>
        <v/>
      </c>
      <c r="AG157" s="26" t="str">
        <f t="shared" si="147"/>
        <v/>
      </c>
      <c r="AH157" s="26" t="str">
        <f t="shared" si="148"/>
        <v/>
      </c>
      <c r="AI157" s="21"/>
      <c r="AJ157" s="242"/>
      <c r="AK157" s="13"/>
    </row>
    <row r="158" spans="2:37">
      <c r="B158" s="9"/>
      <c r="D158" s="81" t="s">
        <v>251</v>
      </c>
      <c r="E158" s="65" t="s">
        <v>8</v>
      </c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32">
        <f t="shared" si="139"/>
        <v>0</v>
      </c>
      <c r="Y158" s="32">
        <f t="shared" si="140"/>
        <v>0</v>
      </c>
      <c r="Z158" s="32">
        <f t="shared" si="141"/>
        <v>0</v>
      </c>
      <c r="AA158" s="21"/>
      <c r="AB158" s="26" t="str">
        <f t="shared" si="142"/>
        <v/>
      </c>
      <c r="AC158" s="26" t="str">
        <f t="shared" si="143"/>
        <v/>
      </c>
      <c r="AD158" s="26" t="str">
        <f t="shared" si="144"/>
        <v/>
      </c>
      <c r="AE158" s="26" t="str">
        <f t="shared" si="145"/>
        <v/>
      </c>
      <c r="AF158" s="26" t="str">
        <f t="shared" si="146"/>
        <v/>
      </c>
      <c r="AG158" s="26" t="str">
        <f t="shared" si="147"/>
        <v/>
      </c>
      <c r="AH158" s="26" t="str">
        <f t="shared" si="148"/>
        <v/>
      </c>
      <c r="AI158" s="21"/>
      <c r="AJ158" s="242"/>
      <c r="AK158" s="13"/>
    </row>
    <row r="159" spans="2:37">
      <c r="B159" s="9"/>
      <c r="D159" s="209" t="s">
        <v>235</v>
      </c>
      <c r="E159" s="65" t="s">
        <v>8</v>
      </c>
      <c r="F159" s="32">
        <f>+SUM(F160+F170)</f>
        <v>0</v>
      </c>
      <c r="G159" s="32">
        <f t="shared" ref="G159:W159" si="150">+SUM(G160+G170)</f>
        <v>0</v>
      </c>
      <c r="H159" s="32">
        <f t="shared" si="150"/>
        <v>0</v>
      </c>
      <c r="I159" s="32">
        <f t="shared" si="150"/>
        <v>0</v>
      </c>
      <c r="J159" s="32">
        <f t="shared" si="150"/>
        <v>0</v>
      </c>
      <c r="K159" s="32">
        <f t="shared" si="150"/>
        <v>0</v>
      </c>
      <c r="L159" s="32">
        <f t="shared" si="150"/>
        <v>0</v>
      </c>
      <c r="M159" s="32">
        <f t="shared" si="150"/>
        <v>0</v>
      </c>
      <c r="N159" s="32">
        <f t="shared" si="150"/>
        <v>0</v>
      </c>
      <c r="O159" s="32">
        <f t="shared" si="150"/>
        <v>0</v>
      </c>
      <c r="P159" s="32">
        <f t="shared" si="150"/>
        <v>0</v>
      </c>
      <c r="Q159" s="32">
        <f t="shared" si="150"/>
        <v>0</v>
      </c>
      <c r="R159" s="32">
        <f t="shared" si="150"/>
        <v>0</v>
      </c>
      <c r="S159" s="32">
        <f t="shared" si="150"/>
        <v>0</v>
      </c>
      <c r="T159" s="32">
        <f t="shared" si="150"/>
        <v>0</v>
      </c>
      <c r="U159" s="32">
        <f t="shared" si="150"/>
        <v>0</v>
      </c>
      <c r="V159" s="32">
        <f t="shared" si="150"/>
        <v>0</v>
      </c>
      <c r="W159" s="32">
        <f t="shared" si="150"/>
        <v>0</v>
      </c>
      <c r="X159" s="32">
        <f t="shared" ref="X159:X161" si="151">+SUM(F159:Q159)</f>
        <v>0</v>
      </c>
      <c r="Y159" s="32">
        <f t="shared" ref="Y159:Y161" si="152">+SUM(F159:K159)</f>
        <v>0</v>
      </c>
      <c r="Z159" s="32">
        <f t="shared" ref="Z159:Z161" si="153">+SUM(R159:W159)</f>
        <v>0</v>
      </c>
      <c r="AA159" s="21"/>
      <c r="AB159" s="26"/>
      <c r="AC159" s="26"/>
      <c r="AD159" s="26"/>
      <c r="AE159" s="26"/>
      <c r="AF159" s="26"/>
      <c r="AG159" s="26"/>
      <c r="AH159" s="26"/>
      <c r="AI159" s="21"/>
      <c r="AJ159" s="242"/>
      <c r="AK159" s="13"/>
    </row>
    <row r="160" spans="2:37">
      <c r="B160" s="9"/>
      <c r="D160" s="63" t="s">
        <v>266</v>
      </c>
      <c r="E160" s="65" t="s">
        <v>8</v>
      </c>
      <c r="F160" s="32">
        <f>+SUM(F161:F169)</f>
        <v>0</v>
      </c>
      <c r="G160" s="32">
        <f t="shared" ref="G160:W160" si="154">+SUM(G161:G169)</f>
        <v>0</v>
      </c>
      <c r="H160" s="32">
        <f t="shared" si="154"/>
        <v>0</v>
      </c>
      <c r="I160" s="32">
        <f t="shared" si="154"/>
        <v>0</v>
      </c>
      <c r="J160" s="32">
        <f t="shared" si="154"/>
        <v>0</v>
      </c>
      <c r="K160" s="32">
        <f t="shared" si="154"/>
        <v>0</v>
      </c>
      <c r="L160" s="32">
        <f t="shared" si="154"/>
        <v>0</v>
      </c>
      <c r="M160" s="32">
        <f t="shared" si="154"/>
        <v>0</v>
      </c>
      <c r="N160" s="32">
        <f t="shared" si="154"/>
        <v>0</v>
      </c>
      <c r="O160" s="32">
        <f t="shared" si="154"/>
        <v>0</v>
      </c>
      <c r="P160" s="32">
        <f t="shared" si="154"/>
        <v>0</v>
      </c>
      <c r="Q160" s="32">
        <f t="shared" si="154"/>
        <v>0</v>
      </c>
      <c r="R160" s="32">
        <f t="shared" si="154"/>
        <v>0</v>
      </c>
      <c r="S160" s="32">
        <f t="shared" si="154"/>
        <v>0</v>
      </c>
      <c r="T160" s="32">
        <f t="shared" si="154"/>
        <v>0</v>
      </c>
      <c r="U160" s="32">
        <f t="shared" si="154"/>
        <v>0</v>
      </c>
      <c r="V160" s="32">
        <f t="shared" si="154"/>
        <v>0</v>
      </c>
      <c r="W160" s="32">
        <f t="shared" si="154"/>
        <v>0</v>
      </c>
      <c r="X160" s="32">
        <f t="shared" si="151"/>
        <v>0</v>
      </c>
      <c r="Y160" s="32">
        <f t="shared" si="152"/>
        <v>0</v>
      </c>
      <c r="Z160" s="32">
        <f t="shared" si="153"/>
        <v>0</v>
      </c>
      <c r="AA160" s="21"/>
      <c r="AB160" s="26" t="str">
        <f t="shared" ref="AB160:AB173" si="155">+IFERROR((R160/F160)-1,"")</f>
        <v/>
      </c>
      <c r="AC160" s="26" t="str">
        <f t="shared" ref="AC160:AC173" si="156">+IFERROR((S160/G160)-1,"")</f>
        <v/>
      </c>
      <c r="AD160" s="26" t="str">
        <f t="shared" ref="AD160:AD173" si="157">+IFERROR((T160/H160)-1,"")</f>
        <v/>
      </c>
      <c r="AE160" s="26" t="str">
        <f t="shared" ref="AE160:AE173" si="158">+IFERROR((U160/I160)-1,"")</f>
        <v/>
      </c>
      <c r="AF160" s="26" t="str">
        <f t="shared" ref="AF160:AF173" si="159">+IFERROR((V160/J160)-1,"")</f>
        <v/>
      </c>
      <c r="AG160" s="26" t="str">
        <f t="shared" ref="AG160:AG173" si="160">+IFERROR((W160/K160)-1,"")</f>
        <v/>
      </c>
      <c r="AH160" s="26" t="str">
        <f t="shared" ref="AH160:AH173" si="161">+IFERROR((Z160/Y160)-1,"")</f>
        <v/>
      </c>
      <c r="AI160" s="21"/>
      <c r="AJ160" s="242"/>
      <c r="AK160" s="13"/>
    </row>
    <row r="161" spans="2:37">
      <c r="B161" s="9"/>
      <c r="D161" s="81" t="s">
        <v>241</v>
      </c>
      <c r="E161" s="65" t="s">
        <v>8</v>
      </c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32">
        <f t="shared" si="151"/>
        <v>0</v>
      </c>
      <c r="Y161" s="32">
        <f t="shared" si="152"/>
        <v>0</v>
      </c>
      <c r="Z161" s="32">
        <f t="shared" si="153"/>
        <v>0</v>
      </c>
      <c r="AA161" s="21"/>
      <c r="AB161" s="26" t="str">
        <f t="shared" si="155"/>
        <v/>
      </c>
      <c r="AC161" s="26" t="str">
        <f t="shared" si="156"/>
        <v/>
      </c>
      <c r="AD161" s="26" t="str">
        <f t="shared" si="157"/>
        <v/>
      </c>
      <c r="AE161" s="26" t="str">
        <f t="shared" si="158"/>
        <v/>
      </c>
      <c r="AF161" s="26" t="str">
        <f t="shared" si="159"/>
        <v/>
      </c>
      <c r="AG161" s="26" t="str">
        <f t="shared" si="160"/>
        <v/>
      </c>
      <c r="AH161" s="26" t="str">
        <f t="shared" si="161"/>
        <v/>
      </c>
      <c r="AI161" s="21"/>
      <c r="AJ161" s="242"/>
      <c r="AK161" s="13"/>
    </row>
    <row r="162" spans="2:37">
      <c r="B162" s="9"/>
      <c r="D162" s="81" t="s">
        <v>242</v>
      </c>
      <c r="E162" s="65" t="s">
        <v>8</v>
      </c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32">
        <f t="shared" ref="X162:X173" si="162">+SUM(F162:Q162)</f>
        <v>0</v>
      </c>
      <c r="Y162" s="32">
        <f t="shared" ref="Y162:Y173" si="163">+SUM(F162:K162)</f>
        <v>0</v>
      </c>
      <c r="Z162" s="32">
        <f t="shared" ref="Z162:Z173" si="164">+SUM(R162:W162)</f>
        <v>0</v>
      </c>
      <c r="AA162" s="20"/>
      <c r="AB162" s="26" t="str">
        <f t="shared" si="155"/>
        <v/>
      </c>
      <c r="AC162" s="26" t="str">
        <f t="shared" si="156"/>
        <v/>
      </c>
      <c r="AD162" s="26" t="str">
        <f t="shared" si="157"/>
        <v/>
      </c>
      <c r="AE162" s="26" t="str">
        <f t="shared" si="158"/>
        <v/>
      </c>
      <c r="AF162" s="26" t="str">
        <f t="shared" si="159"/>
        <v/>
      </c>
      <c r="AG162" s="26" t="str">
        <f t="shared" si="160"/>
        <v/>
      </c>
      <c r="AH162" s="26" t="str">
        <f t="shared" si="161"/>
        <v/>
      </c>
      <c r="AI162" s="20"/>
      <c r="AJ162" s="61"/>
      <c r="AK162" s="13"/>
    </row>
    <row r="163" spans="2:37">
      <c r="B163" s="9"/>
      <c r="D163" s="81" t="s">
        <v>243</v>
      </c>
      <c r="E163" s="65" t="s">
        <v>8</v>
      </c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32">
        <f t="shared" si="162"/>
        <v>0</v>
      </c>
      <c r="Y163" s="32">
        <f t="shared" si="163"/>
        <v>0</v>
      </c>
      <c r="Z163" s="32">
        <f t="shared" si="164"/>
        <v>0</v>
      </c>
      <c r="AA163" s="21"/>
      <c r="AB163" s="26" t="str">
        <f t="shared" si="155"/>
        <v/>
      </c>
      <c r="AC163" s="26" t="str">
        <f t="shared" si="156"/>
        <v/>
      </c>
      <c r="AD163" s="26" t="str">
        <f t="shared" si="157"/>
        <v/>
      </c>
      <c r="AE163" s="26" t="str">
        <f t="shared" si="158"/>
        <v/>
      </c>
      <c r="AF163" s="26" t="str">
        <f t="shared" si="159"/>
        <v/>
      </c>
      <c r="AG163" s="26" t="str">
        <f t="shared" si="160"/>
        <v/>
      </c>
      <c r="AH163" s="26" t="str">
        <f t="shared" si="161"/>
        <v/>
      </c>
      <c r="AI163" s="21"/>
      <c r="AJ163" s="242"/>
      <c r="AK163" s="13"/>
    </row>
    <row r="164" spans="2:37">
      <c r="B164" s="9"/>
      <c r="D164" s="81" t="s">
        <v>244</v>
      </c>
      <c r="E164" s="65" t="s">
        <v>8</v>
      </c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32">
        <f t="shared" si="162"/>
        <v>0</v>
      </c>
      <c r="Y164" s="32">
        <f t="shared" si="163"/>
        <v>0</v>
      </c>
      <c r="Z164" s="32">
        <f t="shared" si="164"/>
        <v>0</v>
      </c>
      <c r="AA164" s="21"/>
      <c r="AB164" s="26" t="str">
        <f t="shared" si="155"/>
        <v/>
      </c>
      <c r="AC164" s="26" t="str">
        <f t="shared" si="156"/>
        <v/>
      </c>
      <c r="AD164" s="26" t="str">
        <f t="shared" si="157"/>
        <v/>
      </c>
      <c r="AE164" s="26" t="str">
        <f t="shared" si="158"/>
        <v/>
      </c>
      <c r="AF164" s="26" t="str">
        <f t="shared" si="159"/>
        <v/>
      </c>
      <c r="AG164" s="26" t="str">
        <f t="shared" si="160"/>
        <v/>
      </c>
      <c r="AH164" s="26" t="str">
        <f t="shared" si="161"/>
        <v/>
      </c>
      <c r="AI164" s="21"/>
      <c r="AJ164" s="242"/>
      <c r="AK164" s="13"/>
    </row>
    <row r="165" spans="2:37">
      <c r="B165" s="9"/>
      <c r="D165" s="81" t="s">
        <v>252</v>
      </c>
      <c r="E165" s="65" t="s">
        <v>8</v>
      </c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32">
        <f t="shared" si="162"/>
        <v>0</v>
      </c>
      <c r="Y165" s="32">
        <f t="shared" si="163"/>
        <v>0</v>
      </c>
      <c r="Z165" s="32">
        <f t="shared" si="164"/>
        <v>0</v>
      </c>
      <c r="AA165" s="21"/>
      <c r="AB165" s="26" t="str">
        <f t="shared" si="155"/>
        <v/>
      </c>
      <c r="AC165" s="26" t="str">
        <f t="shared" si="156"/>
        <v/>
      </c>
      <c r="AD165" s="26" t="str">
        <f t="shared" si="157"/>
        <v/>
      </c>
      <c r="AE165" s="26" t="str">
        <f t="shared" si="158"/>
        <v/>
      </c>
      <c r="AF165" s="26" t="str">
        <f t="shared" si="159"/>
        <v/>
      </c>
      <c r="AG165" s="26" t="str">
        <f t="shared" si="160"/>
        <v/>
      </c>
      <c r="AH165" s="26" t="str">
        <f t="shared" si="161"/>
        <v/>
      </c>
      <c r="AI165" s="21"/>
      <c r="AJ165" s="242"/>
      <c r="AK165" s="13"/>
    </row>
    <row r="166" spans="2:37">
      <c r="B166" s="9"/>
      <c r="D166" s="81" t="s">
        <v>246</v>
      </c>
      <c r="E166" s="65" t="s">
        <v>8</v>
      </c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32">
        <f t="shared" si="162"/>
        <v>0</v>
      </c>
      <c r="Y166" s="32">
        <f t="shared" si="163"/>
        <v>0</v>
      </c>
      <c r="Z166" s="32">
        <f t="shared" si="164"/>
        <v>0</v>
      </c>
      <c r="AA166" s="20"/>
      <c r="AB166" s="26" t="str">
        <f t="shared" si="155"/>
        <v/>
      </c>
      <c r="AC166" s="26" t="str">
        <f t="shared" si="156"/>
        <v/>
      </c>
      <c r="AD166" s="26" t="str">
        <f t="shared" si="157"/>
        <v/>
      </c>
      <c r="AE166" s="26" t="str">
        <f t="shared" si="158"/>
        <v/>
      </c>
      <c r="AF166" s="26" t="str">
        <f t="shared" si="159"/>
        <v/>
      </c>
      <c r="AG166" s="26" t="str">
        <f t="shared" si="160"/>
        <v/>
      </c>
      <c r="AH166" s="26" t="str">
        <f t="shared" si="161"/>
        <v/>
      </c>
      <c r="AI166" s="20"/>
      <c r="AJ166" s="61"/>
      <c r="AK166" s="13"/>
    </row>
    <row r="167" spans="2:37">
      <c r="B167" s="9"/>
      <c r="D167" s="81" t="s">
        <v>332</v>
      </c>
      <c r="E167" s="65" t="s">
        <v>8</v>
      </c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32">
        <f t="shared" si="162"/>
        <v>0</v>
      </c>
      <c r="Y167" s="32">
        <f t="shared" si="163"/>
        <v>0</v>
      </c>
      <c r="Z167" s="32">
        <f t="shared" si="164"/>
        <v>0</v>
      </c>
      <c r="AA167" s="21"/>
      <c r="AB167" s="26" t="str">
        <f t="shared" si="155"/>
        <v/>
      </c>
      <c r="AC167" s="26" t="str">
        <f t="shared" si="156"/>
        <v/>
      </c>
      <c r="AD167" s="26" t="str">
        <f t="shared" si="157"/>
        <v/>
      </c>
      <c r="AE167" s="26" t="str">
        <f t="shared" si="158"/>
        <v/>
      </c>
      <c r="AF167" s="26" t="str">
        <f t="shared" si="159"/>
        <v/>
      </c>
      <c r="AG167" s="26" t="str">
        <f t="shared" si="160"/>
        <v/>
      </c>
      <c r="AH167" s="26" t="str">
        <f t="shared" si="161"/>
        <v/>
      </c>
      <c r="AI167" s="21"/>
      <c r="AJ167" s="242"/>
      <c r="AK167" s="13"/>
    </row>
    <row r="168" spans="2:37">
      <c r="B168" s="9"/>
      <c r="D168" s="81" t="s">
        <v>333</v>
      </c>
      <c r="E168" s="65" t="s">
        <v>8</v>
      </c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32">
        <f t="shared" si="162"/>
        <v>0</v>
      </c>
      <c r="Y168" s="32">
        <f t="shared" si="163"/>
        <v>0</v>
      </c>
      <c r="Z168" s="32">
        <f t="shared" si="164"/>
        <v>0</v>
      </c>
      <c r="AA168" s="21"/>
      <c r="AB168" s="26" t="str">
        <f t="shared" si="155"/>
        <v/>
      </c>
      <c r="AC168" s="26" t="str">
        <f t="shared" si="156"/>
        <v/>
      </c>
      <c r="AD168" s="26" t="str">
        <f t="shared" si="157"/>
        <v/>
      </c>
      <c r="AE168" s="26" t="str">
        <f t="shared" si="158"/>
        <v/>
      </c>
      <c r="AF168" s="26" t="str">
        <f t="shared" si="159"/>
        <v/>
      </c>
      <c r="AG168" s="26" t="str">
        <f t="shared" si="160"/>
        <v/>
      </c>
      <c r="AH168" s="26" t="str">
        <f t="shared" si="161"/>
        <v/>
      </c>
      <c r="AI168" s="21"/>
      <c r="AJ168" s="242"/>
      <c r="AK168" s="13"/>
    </row>
    <row r="169" spans="2:37">
      <c r="B169" s="9"/>
      <c r="D169" s="81" t="s">
        <v>247</v>
      </c>
      <c r="E169" s="65" t="s">
        <v>8</v>
      </c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32">
        <f t="shared" si="162"/>
        <v>0</v>
      </c>
      <c r="Y169" s="32">
        <f t="shared" si="163"/>
        <v>0</v>
      </c>
      <c r="Z169" s="32">
        <f t="shared" si="164"/>
        <v>0</v>
      </c>
      <c r="AA169" s="21"/>
      <c r="AB169" s="26" t="str">
        <f t="shared" si="155"/>
        <v/>
      </c>
      <c r="AC169" s="26" t="str">
        <f t="shared" si="156"/>
        <v/>
      </c>
      <c r="AD169" s="26" t="str">
        <f t="shared" si="157"/>
        <v/>
      </c>
      <c r="AE169" s="26" t="str">
        <f t="shared" si="158"/>
        <v/>
      </c>
      <c r="AF169" s="26" t="str">
        <f t="shared" si="159"/>
        <v/>
      </c>
      <c r="AG169" s="26" t="str">
        <f t="shared" si="160"/>
        <v/>
      </c>
      <c r="AH169" s="26" t="str">
        <f t="shared" si="161"/>
        <v/>
      </c>
      <c r="AI169" s="21"/>
      <c r="AJ169" s="242"/>
      <c r="AK169" s="13"/>
    </row>
    <row r="170" spans="2:37">
      <c r="B170" s="9"/>
      <c r="D170" s="63" t="s">
        <v>267</v>
      </c>
      <c r="E170" s="65" t="s">
        <v>8</v>
      </c>
      <c r="F170" s="32">
        <f>+SUM(F171:F173)</f>
        <v>0</v>
      </c>
      <c r="G170" s="32">
        <f t="shared" ref="G170:W170" si="165">+SUM(G171:G173)</f>
        <v>0</v>
      </c>
      <c r="H170" s="32">
        <f t="shared" si="165"/>
        <v>0</v>
      </c>
      <c r="I170" s="32">
        <f t="shared" si="165"/>
        <v>0</v>
      </c>
      <c r="J170" s="32">
        <f t="shared" si="165"/>
        <v>0</v>
      </c>
      <c r="K170" s="32">
        <f t="shared" si="165"/>
        <v>0</v>
      </c>
      <c r="L170" s="32">
        <f t="shared" si="165"/>
        <v>0</v>
      </c>
      <c r="M170" s="32">
        <f t="shared" si="165"/>
        <v>0</v>
      </c>
      <c r="N170" s="32">
        <f t="shared" si="165"/>
        <v>0</v>
      </c>
      <c r="O170" s="32">
        <f t="shared" si="165"/>
        <v>0</v>
      </c>
      <c r="P170" s="32">
        <f t="shared" si="165"/>
        <v>0</v>
      </c>
      <c r="Q170" s="32">
        <f t="shared" si="165"/>
        <v>0</v>
      </c>
      <c r="R170" s="32">
        <f t="shared" si="165"/>
        <v>0</v>
      </c>
      <c r="S170" s="32">
        <f t="shared" si="165"/>
        <v>0</v>
      </c>
      <c r="T170" s="32">
        <f t="shared" si="165"/>
        <v>0</v>
      </c>
      <c r="U170" s="32">
        <f t="shared" si="165"/>
        <v>0</v>
      </c>
      <c r="V170" s="32">
        <f t="shared" si="165"/>
        <v>0</v>
      </c>
      <c r="W170" s="32">
        <f t="shared" si="165"/>
        <v>0</v>
      </c>
      <c r="X170" s="32">
        <f t="shared" si="162"/>
        <v>0</v>
      </c>
      <c r="Y170" s="32">
        <f t="shared" si="163"/>
        <v>0</v>
      </c>
      <c r="Z170" s="32">
        <f t="shared" si="164"/>
        <v>0</v>
      </c>
      <c r="AA170" s="21"/>
      <c r="AB170" s="26" t="str">
        <f t="shared" si="155"/>
        <v/>
      </c>
      <c r="AC170" s="26" t="str">
        <f t="shared" si="156"/>
        <v/>
      </c>
      <c r="AD170" s="26" t="str">
        <f t="shared" si="157"/>
        <v/>
      </c>
      <c r="AE170" s="26" t="str">
        <f t="shared" si="158"/>
        <v/>
      </c>
      <c r="AF170" s="26" t="str">
        <f t="shared" si="159"/>
        <v/>
      </c>
      <c r="AG170" s="26" t="str">
        <f t="shared" si="160"/>
        <v/>
      </c>
      <c r="AH170" s="26" t="str">
        <f t="shared" si="161"/>
        <v/>
      </c>
      <c r="AI170" s="21"/>
      <c r="AJ170" s="242"/>
      <c r="AK170" s="13"/>
    </row>
    <row r="171" spans="2:37">
      <c r="B171" s="9"/>
      <c r="D171" s="81" t="s">
        <v>249</v>
      </c>
      <c r="E171" s="65" t="s">
        <v>8</v>
      </c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32">
        <f t="shared" si="162"/>
        <v>0</v>
      </c>
      <c r="Y171" s="32">
        <f t="shared" si="163"/>
        <v>0</v>
      </c>
      <c r="Z171" s="32">
        <f t="shared" si="164"/>
        <v>0</v>
      </c>
      <c r="AA171" s="21"/>
      <c r="AB171" s="26" t="str">
        <f t="shared" si="155"/>
        <v/>
      </c>
      <c r="AC171" s="26" t="str">
        <f t="shared" si="156"/>
        <v/>
      </c>
      <c r="AD171" s="26" t="str">
        <f t="shared" si="157"/>
        <v/>
      </c>
      <c r="AE171" s="26" t="str">
        <f t="shared" si="158"/>
        <v/>
      </c>
      <c r="AF171" s="26" t="str">
        <f t="shared" si="159"/>
        <v/>
      </c>
      <c r="AG171" s="26" t="str">
        <f t="shared" si="160"/>
        <v/>
      </c>
      <c r="AH171" s="26" t="str">
        <f t="shared" si="161"/>
        <v/>
      </c>
      <c r="AI171" s="21"/>
      <c r="AJ171" s="242"/>
      <c r="AK171" s="13"/>
    </row>
    <row r="172" spans="2:37">
      <c r="B172" s="9"/>
      <c r="D172" s="81" t="s">
        <v>250</v>
      </c>
      <c r="E172" s="65" t="s">
        <v>8</v>
      </c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32">
        <f t="shared" si="162"/>
        <v>0</v>
      </c>
      <c r="Y172" s="32">
        <f t="shared" si="163"/>
        <v>0</v>
      </c>
      <c r="Z172" s="32">
        <f t="shared" si="164"/>
        <v>0</v>
      </c>
      <c r="AA172" s="21"/>
      <c r="AB172" s="26" t="str">
        <f t="shared" si="155"/>
        <v/>
      </c>
      <c r="AC172" s="26" t="str">
        <f t="shared" si="156"/>
        <v/>
      </c>
      <c r="AD172" s="26" t="str">
        <f t="shared" si="157"/>
        <v/>
      </c>
      <c r="AE172" s="26" t="str">
        <f t="shared" si="158"/>
        <v/>
      </c>
      <c r="AF172" s="26" t="str">
        <f t="shared" si="159"/>
        <v/>
      </c>
      <c r="AG172" s="26" t="str">
        <f t="shared" si="160"/>
        <v/>
      </c>
      <c r="AH172" s="26" t="str">
        <f t="shared" si="161"/>
        <v/>
      </c>
      <c r="AI172" s="21"/>
      <c r="AJ172" s="242"/>
      <c r="AK172" s="13"/>
    </row>
    <row r="173" spans="2:37">
      <c r="B173" s="9"/>
      <c r="D173" s="81" t="s">
        <v>251</v>
      </c>
      <c r="E173" s="65" t="s">
        <v>8</v>
      </c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32">
        <f t="shared" si="162"/>
        <v>0</v>
      </c>
      <c r="Y173" s="32">
        <f t="shared" si="163"/>
        <v>0</v>
      </c>
      <c r="Z173" s="32">
        <f t="shared" si="164"/>
        <v>0</v>
      </c>
      <c r="AA173" s="21"/>
      <c r="AB173" s="26" t="str">
        <f t="shared" si="155"/>
        <v/>
      </c>
      <c r="AC173" s="26" t="str">
        <f t="shared" si="156"/>
        <v/>
      </c>
      <c r="AD173" s="26" t="str">
        <f t="shared" si="157"/>
        <v/>
      </c>
      <c r="AE173" s="26" t="str">
        <f t="shared" si="158"/>
        <v/>
      </c>
      <c r="AF173" s="26" t="str">
        <f t="shared" si="159"/>
        <v/>
      </c>
      <c r="AG173" s="26" t="str">
        <f t="shared" si="160"/>
        <v/>
      </c>
      <c r="AH173" s="26" t="str">
        <f t="shared" si="161"/>
        <v/>
      </c>
      <c r="AI173" s="21"/>
      <c r="AJ173" s="242"/>
      <c r="AK173" s="13"/>
    </row>
    <row r="174" spans="2:37">
      <c r="B174" s="9"/>
      <c r="D174" s="209" t="s">
        <v>356</v>
      </c>
      <c r="E174" s="65" t="s">
        <v>8</v>
      </c>
      <c r="F174" s="32">
        <f>F175+F180</f>
        <v>0</v>
      </c>
      <c r="G174" s="32">
        <f t="shared" ref="G174:W174" si="166">G175+G180</f>
        <v>0</v>
      </c>
      <c r="H174" s="32">
        <f t="shared" si="166"/>
        <v>0</v>
      </c>
      <c r="I174" s="32">
        <f t="shared" si="166"/>
        <v>0</v>
      </c>
      <c r="J174" s="32">
        <f t="shared" si="166"/>
        <v>0</v>
      </c>
      <c r="K174" s="32">
        <f t="shared" si="166"/>
        <v>0</v>
      </c>
      <c r="L174" s="32">
        <f t="shared" si="166"/>
        <v>0</v>
      </c>
      <c r="M174" s="32">
        <f t="shared" si="166"/>
        <v>0</v>
      </c>
      <c r="N174" s="32">
        <f t="shared" si="166"/>
        <v>0</v>
      </c>
      <c r="O174" s="32">
        <f t="shared" si="166"/>
        <v>0</v>
      </c>
      <c r="P174" s="32">
        <f t="shared" si="166"/>
        <v>0</v>
      </c>
      <c r="Q174" s="32">
        <f t="shared" si="166"/>
        <v>0</v>
      </c>
      <c r="R174" s="32">
        <f t="shared" si="166"/>
        <v>0</v>
      </c>
      <c r="S174" s="32">
        <f t="shared" si="166"/>
        <v>0</v>
      </c>
      <c r="T174" s="32">
        <f t="shared" si="166"/>
        <v>0</v>
      </c>
      <c r="U174" s="32">
        <f t="shared" si="166"/>
        <v>0</v>
      </c>
      <c r="V174" s="32">
        <f t="shared" si="166"/>
        <v>0</v>
      </c>
      <c r="W174" s="32">
        <f t="shared" si="166"/>
        <v>0</v>
      </c>
      <c r="X174" s="32">
        <f t="shared" ref="X174" si="167">+SUM(F174:Q174)</f>
        <v>0</v>
      </c>
      <c r="Y174" s="32">
        <f t="shared" ref="Y174" si="168">+SUM(F174:K174)</f>
        <v>0</v>
      </c>
      <c r="Z174" s="32">
        <f t="shared" ref="Z174" si="169">+SUM(R174:W174)</f>
        <v>0</v>
      </c>
      <c r="AA174" s="21"/>
      <c r="AB174" s="88" t="str">
        <f t="shared" si="137"/>
        <v/>
      </c>
      <c r="AC174" s="88"/>
      <c r="AD174" s="88"/>
      <c r="AE174" s="88"/>
      <c r="AF174" s="88"/>
      <c r="AG174" s="88"/>
      <c r="AH174" s="88"/>
      <c r="AI174" s="21"/>
      <c r="AJ174" s="242"/>
      <c r="AK174" s="13"/>
    </row>
    <row r="175" spans="2:37">
      <c r="B175" s="9"/>
      <c r="D175" s="63" t="s">
        <v>267</v>
      </c>
      <c r="E175" s="65" t="s">
        <v>8</v>
      </c>
      <c r="F175" s="32">
        <f>+SUM(F176:F179)</f>
        <v>0</v>
      </c>
      <c r="G175" s="32">
        <f t="shared" ref="G175:W175" si="170">+SUM(G176:G179)</f>
        <v>0</v>
      </c>
      <c r="H175" s="32">
        <f t="shared" si="170"/>
        <v>0</v>
      </c>
      <c r="I175" s="32">
        <f t="shared" si="170"/>
        <v>0</v>
      </c>
      <c r="J175" s="32">
        <f t="shared" si="170"/>
        <v>0</v>
      </c>
      <c r="K175" s="32">
        <f t="shared" si="170"/>
        <v>0</v>
      </c>
      <c r="L175" s="32">
        <f t="shared" si="170"/>
        <v>0</v>
      </c>
      <c r="M175" s="32">
        <f t="shared" si="170"/>
        <v>0</v>
      </c>
      <c r="N175" s="32">
        <f t="shared" si="170"/>
        <v>0</v>
      </c>
      <c r="O175" s="32">
        <f t="shared" si="170"/>
        <v>0</v>
      </c>
      <c r="P175" s="32">
        <f t="shared" si="170"/>
        <v>0</v>
      </c>
      <c r="Q175" s="32">
        <f t="shared" si="170"/>
        <v>0</v>
      </c>
      <c r="R175" s="32">
        <f t="shared" si="170"/>
        <v>0</v>
      </c>
      <c r="S175" s="32">
        <f t="shared" si="170"/>
        <v>0</v>
      </c>
      <c r="T175" s="32">
        <f t="shared" si="170"/>
        <v>0</v>
      </c>
      <c r="U175" s="32">
        <f t="shared" si="170"/>
        <v>0</v>
      </c>
      <c r="V175" s="32">
        <f t="shared" si="170"/>
        <v>0</v>
      </c>
      <c r="W175" s="32">
        <f t="shared" si="170"/>
        <v>0</v>
      </c>
      <c r="X175" s="32">
        <f t="shared" ref="X175:X185" si="171">+SUM(F175:Q175)</f>
        <v>0</v>
      </c>
      <c r="Y175" s="32">
        <f t="shared" ref="Y175:Y185" si="172">+SUM(F175:K175)</f>
        <v>0</v>
      </c>
      <c r="Z175" s="32">
        <f t="shared" ref="Z175:Z185" si="173">+SUM(R175:W175)</f>
        <v>0</v>
      </c>
      <c r="AA175" s="21"/>
      <c r="AB175" s="26" t="str">
        <f t="shared" ref="AB175" si="174">+IFERROR((R175/F175)-1,"")</f>
        <v/>
      </c>
      <c r="AC175" s="26" t="str">
        <f t="shared" ref="AC175" si="175">+IFERROR((S175/G175)-1,"")</f>
        <v/>
      </c>
      <c r="AD175" s="26" t="str">
        <f t="shared" ref="AD175" si="176">+IFERROR((T175/H175)-1,"")</f>
        <v/>
      </c>
      <c r="AE175" s="26" t="str">
        <f t="shared" ref="AE175" si="177">+IFERROR((U175/I175)-1,"")</f>
        <v/>
      </c>
      <c r="AF175" s="26" t="str">
        <f t="shared" ref="AF175" si="178">+IFERROR((V175/J175)-1,"")</f>
        <v/>
      </c>
      <c r="AG175" s="26" t="str">
        <f t="shared" ref="AG175" si="179">+IFERROR((W175/K175)-1,"")</f>
        <v/>
      </c>
      <c r="AH175" s="26" t="str">
        <f t="shared" ref="AH175" si="180">+IFERROR((Z175/Y175)-1,"")</f>
        <v/>
      </c>
      <c r="AI175" s="21"/>
      <c r="AJ175" s="242"/>
      <c r="AK175" s="13"/>
    </row>
    <row r="176" spans="2:37">
      <c r="B176" s="9"/>
      <c r="D176" s="81" t="s">
        <v>275</v>
      </c>
      <c r="E176" s="65" t="s">
        <v>8</v>
      </c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32">
        <f t="shared" ref="X176:X177" si="181">+SUM(F176:Q176)</f>
        <v>0</v>
      </c>
      <c r="Y176" s="32">
        <f t="shared" ref="Y176:Y177" si="182">+SUM(F176:K176)</f>
        <v>0</v>
      </c>
      <c r="Z176" s="32">
        <f t="shared" ref="Z176:Z177" si="183">+SUM(R176:W176)</f>
        <v>0</v>
      </c>
      <c r="AA176" s="21"/>
      <c r="AB176" s="26" t="str">
        <f t="shared" ref="AB176:AB177" si="184">+IFERROR((R176/F176)-1,"")</f>
        <v/>
      </c>
      <c r="AC176" s="26" t="str">
        <f t="shared" ref="AC176:AC177" si="185">+IFERROR((S176/G176)-1,"")</f>
        <v/>
      </c>
      <c r="AD176" s="26" t="str">
        <f t="shared" ref="AD176:AD177" si="186">+IFERROR((T176/H176)-1,"")</f>
        <v/>
      </c>
      <c r="AE176" s="26" t="str">
        <f t="shared" ref="AE176:AE177" si="187">+IFERROR((U176/I176)-1,"")</f>
        <v/>
      </c>
      <c r="AF176" s="26" t="str">
        <f t="shared" ref="AF176:AF177" si="188">+IFERROR((V176/J176)-1,"")</f>
        <v/>
      </c>
      <c r="AG176" s="26" t="str">
        <f t="shared" ref="AG176:AG177" si="189">+IFERROR((W176/K176)-1,"")</f>
        <v/>
      </c>
      <c r="AH176" s="26" t="str">
        <f t="shared" ref="AH176:AH177" si="190">+IFERROR((Z176/Y176)-1,"")</f>
        <v/>
      </c>
      <c r="AI176" s="21"/>
      <c r="AJ176" s="242"/>
      <c r="AK176" s="13"/>
    </row>
    <row r="177" spans="2:37">
      <c r="B177" s="9"/>
      <c r="D177" s="81" t="s">
        <v>276</v>
      </c>
      <c r="E177" s="65" t="s">
        <v>8</v>
      </c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32">
        <f t="shared" si="181"/>
        <v>0</v>
      </c>
      <c r="Y177" s="32">
        <f t="shared" si="182"/>
        <v>0</v>
      </c>
      <c r="Z177" s="32">
        <f t="shared" si="183"/>
        <v>0</v>
      </c>
      <c r="AA177" s="21"/>
      <c r="AB177" s="26" t="str">
        <f t="shared" si="184"/>
        <v/>
      </c>
      <c r="AC177" s="26" t="str">
        <f t="shared" si="185"/>
        <v/>
      </c>
      <c r="AD177" s="26" t="str">
        <f t="shared" si="186"/>
        <v/>
      </c>
      <c r="AE177" s="26" t="str">
        <f t="shared" si="187"/>
        <v/>
      </c>
      <c r="AF177" s="26" t="str">
        <f t="shared" si="188"/>
        <v/>
      </c>
      <c r="AG177" s="26" t="str">
        <f t="shared" si="189"/>
        <v/>
      </c>
      <c r="AH177" s="26" t="str">
        <f t="shared" si="190"/>
        <v/>
      </c>
      <c r="AI177" s="21"/>
      <c r="AJ177" s="242"/>
      <c r="AK177" s="13"/>
    </row>
    <row r="178" spans="2:37">
      <c r="B178" s="9"/>
      <c r="D178" s="81" t="s">
        <v>277</v>
      </c>
      <c r="E178" s="65" t="s">
        <v>8</v>
      </c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32">
        <f t="shared" ref="X178:X179" si="191">+SUM(F178:Q178)</f>
        <v>0</v>
      </c>
      <c r="Y178" s="32">
        <f t="shared" ref="Y178:Y179" si="192">+SUM(F178:K178)</f>
        <v>0</v>
      </c>
      <c r="Z178" s="32">
        <f t="shared" ref="Z178:Z179" si="193">+SUM(R178:W178)</f>
        <v>0</v>
      </c>
      <c r="AA178" s="21"/>
      <c r="AB178" s="26" t="str">
        <f t="shared" ref="AB178:AB182" si="194">+IFERROR((R178/F178)-1,"")</f>
        <v/>
      </c>
      <c r="AC178" s="26" t="str">
        <f t="shared" ref="AC178:AC182" si="195">+IFERROR((S178/G178)-1,"")</f>
        <v/>
      </c>
      <c r="AD178" s="26" t="str">
        <f t="shared" ref="AD178:AD182" si="196">+IFERROR((T178/H178)-1,"")</f>
        <v/>
      </c>
      <c r="AE178" s="26" t="str">
        <f t="shared" ref="AE178:AE182" si="197">+IFERROR((U178/I178)-1,"")</f>
        <v/>
      </c>
      <c r="AF178" s="26" t="str">
        <f t="shared" ref="AF178:AF182" si="198">+IFERROR((V178/J178)-1,"")</f>
        <v/>
      </c>
      <c r="AG178" s="26" t="str">
        <f t="shared" ref="AG178:AG182" si="199">+IFERROR((W178/K178)-1,"")</f>
        <v/>
      </c>
      <c r="AH178" s="26" t="str">
        <f t="shared" ref="AH178:AH182" si="200">+IFERROR((Z178/Y178)-1,"")</f>
        <v/>
      </c>
      <c r="AI178" s="21"/>
      <c r="AJ178" s="242"/>
      <c r="AK178" s="13"/>
    </row>
    <row r="179" spans="2:37">
      <c r="B179" s="9"/>
      <c r="D179" s="81" t="s">
        <v>357</v>
      </c>
      <c r="E179" s="65" t="s">
        <v>8</v>
      </c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32">
        <f t="shared" si="191"/>
        <v>0</v>
      </c>
      <c r="Y179" s="32">
        <f t="shared" si="192"/>
        <v>0</v>
      </c>
      <c r="Z179" s="32">
        <f t="shared" si="193"/>
        <v>0</v>
      </c>
      <c r="AA179" s="21"/>
      <c r="AB179" s="26" t="str">
        <f t="shared" si="194"/>
        <v/>
      </c>
      <c r="AC179" s="26" t="str">
        <f t="shared" si="195"/>
        <v/>
      </c>
      <c r="AD179" s="26" t="str">
        <f t="shared" si="196"/>
        <v/>
      </c>
      <c r="AE179" s="26" t="str">
        <f t="shared" si="197"/>
        <v/>
      </c>
      <c r="AF179" s="26" t="str">
        <f t="shared" si="198"/>
        <v/>
      </c>
      <c r="AG179" s="26" t="str">
        <f t="shared" si="199"/>
        <v/>
      </c>
      <c r="AH179" s="26" t="str">
        <f t="shared" si="200"/>
        <v/>
      </c>
      <c r="AI179" s="21"/>
      <c r="AJ179" s="242"/>
      <c r="AK179" s="13"/>
    </row>
    <row r="180" spans="2:37">
      <c r="B180" s="9"/>
      <c r="D180" s="63" t="s">
        <v>358</v>
      </c>
      <c r="E180" s="65" t="s">
        <v>8</v>
      </c>
      <c r="F180" s="32">
        <f>+SUM(F181:F184)</f>
        <v>0</v>
      </c>
      <c r="G180" s="32">
        <f t="shared" ref="G180:W180" si="201">+SUM(G181:G184)</f>
        <v>0</v>
      </c>
      <c r="H180" s="32">
        <f t="shared" si="201"/>
        <v>0</v>
      </c>
      <c r="I180" s="32">
        <f t="shared" si="201"/>
        <v>0</v>
      </c>
      <c r="J180" s="32">
        <f t="shared" si="201"/>
        <v>0</v>
      </c>
      <c r="K180" s="32">
        <f t="shared" si="201"/>
        <v>0</v>
      </c>
      <c r="L180" s="32">
        <f t="shared" si="201"/>
        <v>0</v>
      </c>
      <c r="M180" s="32">
        <f t="shared" si="201"/>
        <v>0</v>
      </c>
      <c r="N180" s="32">
        <f t="shared" si="201"/>
        <v>0</v>
      </c>
      <c r="O180" s="32">
        <f t="shared" si="201"/>
        <v>0</v>
      </c>
      <c r="P180" s="32">
        <f t="shared" si="201"/>
        <v>0</v>
      </c>
      <c r="Q180" s="32">
        <f t="shared" si="201"/>
        <v>0</v>
      </c>
      <c r="R180" s="32">
        <f t="shared" si="201"/>
        <v>0</v>
      </c>
      <c r="S180" s="32">
        <f t="shared" si="201"/>
        <v>0</v>
      </c>
      <c r="T180" s="32">
        <f t="shared" si="201"/>
        <v>0</v>
      </c>
      <c r="U180" s="32">
        <f t="shared" si="201"/>
        <v>0</v>
      </c>
      <c r="V180" s="32">
        <f t="shared" si="201"/>
        <v>0</v>
      </c>
      <c r="W180" s="32">
        <f t="shared" si="201"/>
        <v>0</v>
      </c>
      <c r="X180" s="32">
        <f t="shared" ref="X180:X183" si="202">+SUM(F180:Q180)</f>
        <v>0</v>
      </c>
      <c r="Y180" s="32">
        <f t="shared" ref="Y180:Y183" si="203">+SUM(F180:K180)</f>
        <v>0</v>
      </c>
      <c r="Z180" s="32">
        <f t="shared" ref="Z180:Z183" si="204">+SUM(R180:W180)</f>
        <v>0</v>
      </c>
      <c r="AA180" s="21"/>
      <c r="AB180" s="26"/>
      <c r="AC180" s="26"/>
      <c r="AD180" s="26"/>
      <c r="AE180" s="26"/>
      <c r="AF180" s="26"/>
      <c r="AG180" s="26"/>
      <c r="AH180" s="26"/>
      <c r="AI180" s="21"/>
      <c r="AJ180" s="242"/>
      <c r="AK180" s="13"/>
    </row>
    <row r="181" spans="2:37">
      <c r="B181" s="9"/>
      <c r="D181" s="81" t="s">
        <v>275</v>
      </c>
      <c r="E181" s="65" t="s">
        <v>8</v>
      </c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32">
        <f t="shared" si="202"/>
        <v>0</v>
      </c>
      <c r="Y181" s="32">
        <f t="shared" si="203"/>
        <v>0</v>
      </c>
      <c r="Z181" s="32">
        <f t="shared" si="204"/>
        <v>0</v>
      </c>
      <c r="AA181" s="21"/>
      <c r="AB181" s="26" t="str">
        <f t="shared" si="194"/>
        <v/>
      </c>
      <c r="AC181" s="26" t="str">
        <f t="shared" si="195"/>
        <v/>
      </c>
      <c r="AD181" s="26" t="str">
        <f t="shared" si="196"/>
        <v/>
      </c>
      <c r="AE181" s="26" t="str">
        <f t="shared" si="197"/>
        <v/>
      </c>
      <c r="AF181" s="26" t="str">
        <f t="shared" si="198"/>
        <v/>
      </c>
      <c r="AG181" s="26" t="str">
        <f t="shared" si="199"/>
        <v/>
      </c>
      <c r="AH181" s="26" t="str">
        <f t="shared" si="200"/>
        <v/>
      </c>
      <c r="AI181" s="21"/>
      <c r="AJ181" s="242"/>
      <c r="AK181" s="13"/>
    </row>
    <row r="182" spans="2:37">
      <c r="B182" s="9"/>
      <c r="D182" s="81" t="s">
        <v>276</v>
      </c>
      <c r="E182" s="65" t="s">
        <v>8</v>
      </c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32">
        <f t="shared" si="202"/>
        <v>0</v>
      </c>
      <c r="Y182" s="32">
        <f t="shared" si="203"/>
        <v>0</v>
      </c>
      <c r="Z182" s="32">
        <f t="shared" si="204"/>
        <v>0</v>
      </c>
      <c r="AA182" s="21"/>
      <c r="AB182" s="26" t="str">
        <f t="shared" si="194"/>
        <v/>
      </c>
      <c r="AC182" s="26" t="str">
        <f t="shared" si="195"/>
        <v/>
      </c>
      <c r="AD182" s="26" t="str">
        <f t="shared" si="196"/>
        <v/>
      </c>
      <c r="AE182" s="26" t="str">
        <f t="shared" si="197"/>
        <v/>
      </c>
      <c r="AF182" s="26" t="str">
        <f t="shared" si="198"/>
        <v/>
      </c>
      <c r="AG182" s="26" t="str">
        <f t="shared" si="199"/>
        <v/>
      </c>
      <c r="AH182" s="26" t="str">
        <f t="shared" si="200"/>
        <v/>
      </c>
      <c r="AI182" s="21"/>
      <c r="AJ182" s="242"/>
      <c r="AK182" s="13"/>
    </row>
    <row r="183" spans="2:37">
      <c r="B183" s="9"/>
      <c r="D183" s="81" t="s">
        <v>277</v>
      </c>
      <c r="E183" s="65" t="s">
        <v>8</v>
      </c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32">
        <f t="shared" si="202"/>
        <v>0</v>
      </c>
      <c r="Y183" s="32">
        <f t="shared" si="203"/>
        <v>0</v>
      </c>
      <c r="Z183" s="32">
        <f t="shared" si="204"/>
        <v>0</v>
      </c>
      <c r="AA183" s="21"/>
      <c r="AB183" s="26"/>
      <c r="AC183" s="26"/>
      <c r="AD183" s="26"/>
      <c r="AE183" s="26"/>
      <c r="AF183" s="26"/>
      <c r="AG183" s="26"/>
      <c r="AH183" s="26"/>
      <c r="AI183" s="21"/>
      <c r="AJ183" s="242"/>
      <c r="AK183" s="13"/>
    </row>
    <row r="184" spans="2:37">
      <c r="B184" s="9"/>
      <c r="D184" s="81" t="s">
        <v>357</v>
      </c>
      <c r="E184" s="65" t="s">
        <v>8</v>
      </c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32">
        <f t="shared" ref="X184" si="205">+SUM(F184:Q184)</f>
        <v>0</v>
      </c>
      <c r="Y184" s="32">
        <f t="shared" ref="Y184" si="206">+SUM(F184:K184)</f>
        <v>0</v>
      </c>
      <c r="Z184" s="32">
        <f t="shared" ref="Z184" si="207">+SUM(R184:W184)</f>
        <v>0</v>
      </c>
      <c r="AA184" s="21"/>
      <c r="AB184" s="26" t="str">
        <f t="shared" ref="AB184" si="208">+IFERROR((R184/F184)-1,"")</f>
        <v/>
      </c>
      <c r="AC184" s="26" t="str">
        <f t="shared" ref="AC184" si="209">+IFERROR((S184/G184)-1,"")</f>
        <v/>
      </c>
      <c r="AD184" s="26" t="str">
        <f t="shared" ref="AD184" si="210">+IFERROR((T184/H184)-1,"")</f>
        <v/>
      </c>
      <c r="AE184" s="26" t="str">
        <f t="shared" ref="AE184" si="211">+IFERROR((U184/I184)-1,"")</f>
        <v/>
      </c>
      <c r="AF184" s="26" t="str">
        <f t="shared" ref="AF184" si="212">+IFERROR((V184/J184)-1,"")</f>
        <v/>
      </c>
      <c r="AG184" s="26" t="str">
        <f t="shared" ref="AG184" si="213">+IFERROR((W184/K184)-1,"")</f>
        <v/>
      </c>
      <c r="AH184" s="26" t="str">
        <f t="shared" ref="AH184" si="214">+IFERROR((Z184/Y184)-1,"")</f>
        <v/>
      </c>
      <c r="AI184" s="21"/>
      <c r="AJ184" s="242"/>
      <c r="AK184" s="13"/>
    </row>
    <row r="185" spans="2:37">
      <c r="B185" s="9"/>
      <c r="D185" s="209" t="s">
        <v>232</v>
      </c>
      <c r="E185" s="65" t="s">
        <v>8</v>
      </c>
      <c r="F185" s="32">
        <f>+F186</f>
        <v>0</v>
      </c>
      <c r="G185" s="32">
        <f t="shared" ref="G185:W185" si="215">+G186</f>
        <v>0</v>
      </c>
      <c r="H185" s="32">
        <f t="shared" si="215"/>
        <v>0</v>
      </c>
      <c r="I185" s="32">
        <f t="shared" si="215"/>
        <v>0</v>
      </c>
      <c r="J185" s="32">
        <f t="shared" si="215"/>
        <v>0</v>
      </c>
      <c r="K185" s="32">
        <f t="shared" si="215"/>
        <v>0</v>
      </c>
      <c r="L185" s="32">
        <f t="shared" si="215"/>
        <v>0</v>
      </c>
      <c r="M185" s="32">
        <f t="shared" si="215"/>
        <v>0</v>
      </c>
      <c r="N185" s="32">
        <f t="shared" si="215"/>
        <v>0</v>
      </c>
      <c r="O185" s="32">
        <f t="shared" si="215"/>
        <v>0</v>
      </c>
      <c r="P185" s="32">
        <f t="shared" si="215"/>
        <v>0</v>
      </c>
      <c r="Q185" s="32">
        <f t="shared" si="215"/>
        <v>0</v>
      </c>
      <c r="R185" s="32">
        <f t="shared" si="215"/>
        <v>0</v>
      </c>
      <c r="S185" s="32">
        <f t="shared" si="215"/>
        <v>0</v>
      </c>
      <c r="T185" s="32">
        <f t="shared" si="215"/>
        <v>0</v>
      </c>
      <c r="U185" s="32">
        <f t="shared" si="215"/>
        <v>0</v>
      </c>
      <c r="V185" s="32">
        <f t="shared" si="215"/>
        <v>0</v>
      </c>
      <c r="W185" s="32">
        <f t="shared" si="215"/>
        <v>0</v>
      </c>
      <c r="X185" s="32">
        <f t="shared" si="171"/>
        <v>0</v>
      </c>
      <c r="Y185" s="32">
        <f t="shared" si="172"/>
        <v>0</v>
      </c>
      <c r="Z185" s="32">
        <f t="shared" si="173"/>
        <v>0</v>
      </c>
      <c r="AA185" s="21"/>
      <c r="AB185" s="88" t="str">
        <f t="shared" ref="AB185" si="216">+IFERROR((Y185/X185)-1,"")</f>
        <v/>
      </c>
      <c r="AC185" s="88"/>
      <c r="AD185" s="88"/>
      <c r="AE185" s="88"/>
      <c r="AF185" s="88"/>
      <c r="AG185" s="88"/>
      <c r="AH185" s="88"/>
      <c r="AI185" s="21"/>
      <c r="AJ185" s="242"/>
      <c r="AK185" s="13"/>
    </row>
    <row r="186" spans="2:37">
      <c r="B186" s="9"/>
      <c r="D186" s="63" t="s">
        <v>265</v>
      </c>
      <c r="E186" s="65" t="s">
        <v>8</v>
      </c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32">
        <f t="shared" ref="X186" si="217">+SUM(F186:Q186)</f>
        <v>0</v>
      </c>
      <c r="Y186" s="32">
        <f t="shared" ref="Y186" si="218">+SUM(F186:K186)</f>
        <v>0</v>
      </c>
      <c r="Z186" s="32">
        <f t="shared" ref="Z186" si="219">+SUM(R186:W186)</f>
        <v>0</v>
      </c>
      <c r="AA186" s="21"/>
      <c r="AB186" s="26" t="str">
        <f t="shared" ref="AB186" si="220">+IFERROR((R186/F186)-1,"")</f>
        <v/>
      </c>
      <c r="AC186" s="26" t="str">
        <f t="shared" ref="AC186" si="221">+IFERROR((S186/G186)-1,"")</f>
        <v/>
      </c>
      <c r="AD186" s="26" t="str">
        <f t="shared" ref="AD186" si="222">+IFERROR((T186/H186)-1,"")</f>
        <v/>
      </c>
      <c r="AE186" s="26" t="str">
        <f t="shared" ref="AE186" si="223">+IFERROR((U186/I186)-1,"")</f>
        <v/>
      </c>
      <c r="AF186" s="26" t="str">
        <f t="shared" ref="AF186" si="224">+IFERROR((V186/J186)-1,"")</f>
        <v/>
      </c>
      <c r="AG186" s="26" t="str">
        <f t="shared" ref="AG186" si="225">+IFERROR((W186/K186)-1,"")</f>
        <v/>
      </c>
      <c r="AH186" s="26" t="str">
        <f t="shared" ref="AH186" si="226">+IFERROR((Z186/Y186)-1,"")</f>
        <v/>
      </c>
      <c r="AI186" s="21"/>
      <c r="AJ186" s="242"/>
      <c r="AK186" s="13"/>
    </row>
    <row r="187" spans="2:37">
      <c r="B187" s="9"/>
      <c r="D187" s="3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4"/>
      <c r="Y187" s="244"/>
      <c r="Z187" s="244"/>
      <c r="AA187" s="69"/>
      <c r="AB187" s="245"/>
      <c r="AC187" s="245"/>
      <c r="AD187" s="245"/>
      <c r="AE187" s="245"/>
      <c r="AF187" s="245"/>
      <c r="AG187" s="245"/>
      <c r="AH187" s="245"/>
      <c r="AI187" s="69"/>
      <c r="AJ187" s="69"/>
      <c r="AK187" s="13"/>
    </row>
    <row r="188" spans="2:37" ht="42" customHeight="1">
      <c r="B188" s="9"/>
      <c r="C188" s="292" t="s">
        <v>447</v>
      </c>
      <c r="D188" s="60" t="s">
        <v>48</v>
      </c>
      <c r="E188" s="12" t="s">
        <v>76</v>
      </c>
      <c r="F188" s="211">
        <v>43466</v>
      </c>
      <c r="G188" s="211">
        <v>43497</v>
      </c>
      <c r="H188" s="211">
        <v>43525</v>
      </c>
      <c r="I188" s="211">
        <v>43556</v>
      </c>
      <c r="J188" s="211">
        <v>43586</v>
      </c>
      <c r="K188" s="211">
        <v>43617</v>
      </c>
      <c r="L188" s="211">
        <v>43647</v>
      </c>
      <c r="M188" s="211">
        <v>43678</v>
      </c>
      <c r="N188" s="211">
        <v>43709</v>
      </c>
      <c r="O188" s="211">
        <v>43739</v>
      </c>
      <c r="P188" s="211">
        <v>43770</v>
      </c>
      <c r="Q188" s="211">
        <v>43800</v>
      </c>
      <c r="R188" s="211">
        <v>43831</v>
      </c>
      <c r="S188" s="211">
        <v>43862</v>
      </c>
      <c r="T188" s="211">
        <v>43891</v>
      </c>
      <c r="U188" s="211">
        <v>43922</v>
      </c>
      <c r="V188" s="211">
        <v>43952</v>
      </c>
      <c r="W188" s="211">
        <v>43983</v>
      </c>
      <c r="X188" s="12">
        <v>2019</v>
      </c>
      <c r="Y188" s="247" t="s">
        <v>415</v>
      </c>
      <c r="Z188" s="247" t="s">
        <v>416</v>
      </c>
      <c r="AA188" s="12"/>
      <c r="AB188" s="210" t="s">
        <v>222</v>
      </c>
      <c r="AC188" s="210" t="s">
        <v>223</v>
      </c>
      <c r="AD188" s="210" t="s">
        <v>224</v>
      </c>
      <c r="AE188" s="210" t="s">
        <v>225</v>
      </c>
      <c r="AF188" s="210" t="s">
        <v>226</v>
      </c>
      <c r="AG188" s="210" t="s">
        <v>227</v>
      </c>
      <c r="AH188" s="210" t="s">
        <v>417</v>
      </c>
      <c r="AI188" s="12"/>
      <c r="AJ188" s="12" t="s">
        <v>42</v>
      </c>
      <c r="AK188" s="13"/>
    </row>
    <row r="189" spans="2:37">
      <c r="B189" s="9"/>
      <c r="D189" s="61" t="s">
        <v>9</v>
      </c>
      <c r="E189" s="65" t="s">
        <v>181</v>
      </c>
      <c r="F189" s="32">
        <f>+F190+F205+F220+F235+F246</f>
        <v>0</v>
      </c>
      <c r="G189" s="32">
        <f t="shared" ref="G189:W189" si="227">+G190+G205+G220+G235+G246</f>
        <v>0</v>
      </c>
      <c r="H189" s="32">
        <f t="shared" si="227"/>
        <v>0</v>
      </c>
      <c r="I189" s="32">
        <f t="shared" si="227"/>
        <v>0</v>
      </c>
      <c r="J189" s="32">
        <f t="shared" si="227"/>
        <v>0</v>
      </c>
      <c r="K189" s="32">
        <f t="shared" si="227"/>
        <v>0</v>
      </c>
      <c r="L189" s="32">
        <f t="shared" si="227"/>
        <v>0</v>
      </c>
      <c r="M189" s="32">
        <f t="shared" si="227"/>
        <v>0</v>
      </c>
      <c r="N189" s="32">
        <f t="shared" si="227"/>
        <v>0</v>
      </c>
      <c r="O189" s="32">
        <f t="shared" si="227"/>
        <v>0</v>
      </c>
      <c r="P189" s="32">
        <f t="shared" si="227"/>
        <v>0</v>
      </c>
      <c r="Q189" s="32">
        <f t="shared" si="227"/>
        <v>0</v>
      </c>
      <c r="R189" s="32">
        <f t="shared" si="227"/>
        <v>0</v>
      </c>
      <c r="S189" s="32">
        <f t="shared" si="227"/>
        <v>0</v>
      </c>
      <c r="T189" s="32">
        <f t="shared" si="227"/>
        <v>0</v>
      </c>
      <c r="U189" s="32">
        <f t="shared" si="227"/>
        <v>0</v>
      </c>
      <c r="V189" s="32">
        <f t="shared" si="227"/>
        <v>0</v>
      </c>
      <c r="W189" s="32">
        <f t="shared" si="227"/>
        <v>0</v>
      </c>
      <c r="X189" s="32">
        <f>+SUM(F189:Q189)</f>
        <v>0</v>
      </c>
      <c r="Y189" s="32">
        <f>+SUM(F189:K189)</f>
        <v>0</v>
      </c>
      <c r="Z189" s="32">
        <f>+SUM(R189:W189)</f>
        <v>0</v>
      </c>
      <c r="AA189" s="20"/>
      <c r="AB189" s="26" t="str">
        <f>+IFERROR((R189/F189)-1,"")</f>
        <v/>
      </c>
      <c r="AC189" s="26" t="str">
        <f t="shared" ref="AC189:AC204" si="228">+IFERROR((S189/G189)-1,"")</f>
        <v/>
      </c>
      <c r="AD189" s="26" t="str">
        <f t="shared" ref="AD189:AD204" si="229">+IFERROR((T189/H189)-1,"")</f>
        <v/>
      </c>
      <c r="AE189" s="26" t="str">
        <f t="shared" ref="AE189:AE204" si="230">+IFERROR((U189/I189)-1,"")</f>
        <v/>
      </c>
      <c r="AF189" s="26" t="str">
        <f t="shared" ref="AF189:AF204" si="231">+IFERROR((V189/J189)-1,"")</f>
        <v/>
      </c>
      <c r="AG189" s="26" t="str">
        <f>+IFERROR((W189/K189)-1,"")</f>
        <v/>
      </c>
      <c r="AH189" s="26" t="str">
        <f>+IFERROR((Z189/Y189)-1,"")</f>
        <v/>
      </c>
      <c r="AI189" s="20"/>
      <c r="AJ189" s="61"/>
      <c r="AK189" s="13"/>
    </row>
    <row r="190" spans="2:37">
      <c r="B190" s="9"/>
      <c r="D190" s="209" t="s">
        <v>239</v>
      </c>
      <c r="E190" s="65" t="s">
        <v>181</v>
      </c>
      <c r="F190" s="32">
        <f>F191+F201</f>
        <v>0</v>
      </c>
      <c r="G190" s="32">
        <f t="shared" ref="G190:W190" si="232">G191+G201</f>
        <v>0</v>
      </c>
      <c r="H190" s="32">
        <f t="shared" si="232"/>
        <v>0</v>
      </c>
      <c r="I190" s="32">
        <f t="shared" si="232"/>
        <v>0</v>
      </c>
      <c r="J190" s="32">
        <f t="shared" si="232"/>
        <v>0</v>
      </c>
      <c r="K190" s="32">
        <f t="shared" si="232"/>
        <v>0</v>
      </c>
      <c r="L190" s="32">
        <f t="shared" si="232"/>
        <v>0</v>
      </c>
      <c r="M190" s="32">
        <f t="shared" si="232"/>
        <v>0</v>
      </c>
      <c r="N190" s="32">
        <f t="shared" si="232"/>
        <v>0</v>
      </c>
      <c r="O190" s="32">
        <f t="shared" si="232"/>
        <v>0</v>
      </c>
      <c r="P190" s="32">
        <f t="shared" si="232"/>
        <v>0</v>
      </c>
      <c r="Q190" s="32">
        <f t="shared" si="232"/>
        <v>0</v>
      </c>
      <c r="R190" s="32">
        <f t="shared" si="232"/>
        <v>0</v>
      </c>
      <c r="S190" s="32">
        <f t="shared" si="232"/>
        <v>0</v>
      </c>
      <c r="T190" s="32">
        <f t="shared" si="232"/>
        <v>0</v>
      </c>
      <c r="U190" s="32">
        <f t="shared" si="232"/>
        <v>0</v>
      </c>
      <c r="V190" s="32">
        <f t="shared" si="232"/>
        <v>0</v>
      </c>
      <c r="W190" s="32">
        <f t="shared" si="232"/>
        <v>0</v>
      </c>
      <c r="X190" s="32">
        <f t="shared" ref="X190:X236" si="233">+SUM(F190:Q190)</f>
        <v>0</v>
      </c>
      <c r="Y190" s="32">
        <f t="shared" ref="Y190:Y236" si="234">+SUM(F190:K190)</f>
        <v>0</v>
      </c>
      <c r="Z190" s="32">
        <f t="shared" ref="Z190:Z236" si="235">+SUM(R190:W190)</f>
        <v>0</v>
      </c>
      <c r="AA190" s="20"/>
      <c r="AB190" s="26" t="str">
        <f t="shared" ref="AB190:AB204" si="236">+IFERROR((R190/F190)-1,"")</f>
        <v/>
      </c>
      <c r="AC190" s="26" t="str">
        <f t="shared" si="228"/>
        <v/>
      </c>
      <c r="AD190" s="26" t="str">
        <f t="shared" si="229"/>
        <v/>
      </c>
      <c r="AE190" s="26" t="str">
        <f t="shared" si="230"/>
        <v/>
      </c>
      <c r="AF190" s="26" t="str">
        <f t="shared" si="231"/>
        <v/>
      </c>
      <c r="AG190" s="26" t="str">
        <f t="shared" ref="AG190:AG204" si="237">+IFERROR((W190/K190)-1,"")</f>
        <v/>
      </c>
      <c r="AH190" s="26" t="str">
        <f t="shared" ref="AH190:AH204" si="238">+IFERROR((Z190/Y190)-1,"")</f>
        <v/>
      </c>
      <c r="AI190" s="20"/>
      <c r="AJ190" s="61"/>
      <c r="AK190" s="13"/>
    </row>
    <row r="191" spans="2:37">
      <c r="B191" s="9"/>
      <c r="D191" s="63" t="s">
        <v>240</v>
      </c>
      <c r="E191" s="65" t="s">
        <v>181</v>
      </c>
      <c r="F191" s="32">
        <f>+SUM(F192:F200)</f>
        <v>0</v>
      </c>
      <c r="G191" s="32">
        <f t="shared" ref="G191:W191" si="239">+SUM(G192:G200)</f>
        <v>0</v>
      </c>
      <c r="H191" s="32">
        <f t="shared" si="239"/>
        <v>0</v>
      </c>
      <c r="I191" s="32">
        <f t="shared" si="239"/>
        <v>0</v>
      </c>
      <c r="J191" s="32">
        <f t="shared" si="239"/>
        <v>0</v>
      </c>
      <c r="K191" s="32">
        <f t="shared" si="239"/>
        <v>0</v>
      </c>
      <c r="L191" s="32">
        <f t="shared" si="239"/>
        <v>0</v>
      </c>
      <c r="M191" s="32">
        <f t="shared" si="239"/>
        <v>0</v>
      </c>
      <c r="N191" s="32">
        <f t="shared" si="239"/>
        <v>0</v>
      </c>
      <c r="O191" s="32">
        <f t="shared" si="239"/>
        <v>0</v>
      </c>
      <c r="P191" s="32">
        <f t="shared" si="239"/>
        <v>0</v>
      </c>
      <c r="Q191" s="32">
        <f t="shared" si="239"/>
        <v>0</v>
      </c>
      <c r="R191" s="32">
        <f t="shared" si="239"/>
        <v>0</v>
      </c>
      <c r="S191" s="32">
        <f t="shared" si="239"/>
        <v>0</v>
      </c>
      <c r="T191" s="32">
        <f t="shared" si="239"/>
        <v>0</v>
      </c>
      <c r="U191" s="32">
        <f t="shared" si="239"/>
        <v>0</v>
      </c>
      <c r="V191" s="32">
        <f t="shared" si="239"/>
        <v>0</v>
      </c>
      <c r="W191" s="32">
        <f t="shared" si="239"/>
        <v>0</v>
      </c>
      <c r="X191" s="32">
        <f t="shared" si="233"/>
        <v>0</v>
      </c>
      <c r="Y191" s="32">
        <f t="shared" si="234"/>
        <v>0</v>
      </c>
      <c r="Z191" s="32">
        <f t="shared" si="235"/>
        <v>0</v>
      </c>
      <c r="AA191" s="21"/>
      <c r="AB191" s="26" t="str">
        <f t="shared" si="236"/>
        <v/>
      </c>
      <c r="AC191" s="26" t="str">
        <f t="shared" si="228"/>
        <v/>
      </c>
      <c r="AD191" s="26" t="str">
        <f t="shared" si="229"/>
        <v/>
      </c>
      <c r="AE191" s="26" t="str">
        <f t="shared" si="230"/>
        <v/>
      </c>
      <c r="AF191" s="26" t="str">
        <f t="shared" si="231"/>
        <v/>
      </c>
      <c r="AG191" s="26" t="str">
        <f t="shared" si="237"/>
        <v/>
      </c>
      <c r="AH191" s="26" t="str">
        <f t="shared" si="238"/>
        <v/>
      </c>
      <c r="AI191" s="21"/>
      <c r="AJ191" s="242"/>
      <c r="AK191" s="13"/>
    </row>
    <row r="192" spans="2:37">
      <c r="B192" s="9"/>
      <c r="D192" s="81" t="s">
        <v>241</v>
      </c>
      <c r="E192" s="65" t="s">
        <v>181</v>
      </c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32">
        <f t="shared" si="233"/>
        <v>0</v>
      </c>
      <c r="Y192" s="32">
        <f t="shared" si="234"/>
        <v>0</v>
      </c>
      <c r="Z192" s="32">
        <f t="shared" si="235"/>
        <v>0</v>
      </c>
      <c r="AA192" s="21"/>
      <c r="AB192" s="26" t="str">
        <f t="shared" si="236"/>
        <v/>
      </c>
      <c r="AC192" s="26" t="str">
        <f t="shared" si="228"/>
        <v/>
      </c>
      <c r="AD192" s="26" t="str">
        <f t="shared" si="229"/>
        <v/>
      </c>
      <c r="AE192" s="26" t="str">
        <f t="shared" si="230"/>
        <v/>
      </c>
      <c r="AF192" s="26" t="str">
        <f t="shared" si="231"/>
        <v/>
      </c>
      <c r="AG192" s="26" t="str">
        <f t="shared" si="237"/>
        <v/>
      </c>
      <c r="AH192" s="26" t="str">
        <f t="shared" si="238"/>
        <v/>
      </c>
      <c r="AI192" s="21"/>
      <c r="AJ192" s="242"/>
      <c r="AK192" s="13"/>
    </row>
    <row r="193" spans="2:37">
      <c r="B193" s="9"/>
      <c r="D193" s="81" t="s">
        <v>242</v>
      </c>
      <c r="E193" s="65" t="s">
        <v>181</v>
      </c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32">
        <f t="shared" si="233"/>
        <v>0</v>
      </c>
      <c r="Y193" s="32">
        <f t="shared" si="234"/>
        <v>0</v>
      </c>
      <c r="Z193" s="32">
        <f t="shared" si="235"/>
        <v>0</v>
      </c>
      <c r="AA193" s="20"/>
      <c r="AB193" s="26" t="str">
        <f t="shared" si="236"/>
        <v/>
      </c>
      <c r="AC193" s="26" t="str">
        <f t="shared" si="228"/>
        <v/>
      </c>
      <c r="AD193" s="26" t="str">
        <f t="shared" si="229"/>
        <v/>
      </c>
      <c r="AE193" s="26" t="str">
        <f t="shared" si="230"/>
        <v/>
      </c>
      <c r="AF193" s="26" t="str">
        <f t="shared" si="231"/>
        <v/>
      </c>
      <c r="AG193" s="26" t="str">
        <f t="shared" si="237"/>
        <v/>
      </c>
      <c r="AH193" s="26" t="str">
        <f t="shared" si="238"/>
        <v/>
      </c>
      <c r="AI193" s="20"/>
      <c r="AJ193" s="61"/>
      <c r="AK193" s="13"/>
    </row>
    <row r="194" spans="2:37">
      <c r="B194" s="9"/>
      <c r="D194" s="81" t="s">
        <v>243</v>
      </c>
      <c r="E194" s="65" t="s">
        <v>181</v>
      </c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32">
        <f t="shared" si="233"/>
        <v>0</v>
      </c>
      <c r="Y194" s="32">
        <f t="shared" si="234"/>
        <v>0</v>
      </c>
      <c r="Z194" s="32">
        <f t="shared" si="235"/>
        <v>0</v>
      </c>
      <c r="AA194" s="21"/>
      <c r="AB194" s="26" t="str">
        <f t="shared" si="236"/>
        <v/>
      </c>
      <c r="AC194" s="26" t="str">
        <f t="shared" si="228"/>
        <v/>
      </c>
      <c r="AD194" s="26" t="str">
        <f t="shared" si="229"/>
        <v/>
      </c>
      <c r="AE194" s="26" t="str">
        <f t="shared" si="230"/>
        <v/>
      </c>
      <c r="AF194" s="26" t="str">
        <f t="shared" si="231"/>
        <v/>
      </c>
      <c r="AG194" s="26" t="str">
        <f t="shared" si="237"/>
        <v/>
      </c>
      <c r="AH194" s="26" t="str">
        <f t="shared" si="238"/>
        <v/>
      </c>
      <c r="AI194" s="21"/>
      <c r="AJ194" s="242"/>
      <c r="AK194" s="13"/>
    </row>
    <row r="195" spans="2:37">
      <c r="B195" s="9"/>
      <c r="D195" s="81" t="s">
        <v>244</v>
      </c>
      <c r="E195" s="65" t="s">
        <v>181</v>
      </c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32">
        <f t="shared" si="233"/>
        <v>0</v>
      </c>
      <c r="Y195" s="32">
        <f t="shared" si="234"/>
        <v>0</v>
      </c>
      <c r="Z195" s="32">
        <f t="shared" si="235"/>
        <v>0</v>
      </c>
      <c r="AA195" s="21"/>
      <c r="AB195" s="26" t="str">
        <f t="shared" si="236"/>
        <v/>
      </c>
      <c r="AC195" s="26" t="str">
        <f t="shared" si="228"/>
        <v/>
      </c>
      <c r="AD195" s="26" t="str">
        <f t="shared" si="229"/>
        <v/>
      </c>
      <c r="AE195" s="26" t="str">
        <f t="shared" si="230"/>
        <v/>
      </c>
      <c r="AF195" s="26" t="str">
        <f t="shared" si="231"/>
        <v/>
      </c>
      <c r="AG195" s="26" t="str">
        <f t="shared" si="237"/>
        <v/>
      </c>
      <c r="AH195" s="26" t="str">
        <f t="shared" si="238"/>
        <v/>
      </c>
      <c r="AI195" s="21"/>
      <c r="AJ195" s="242"/>
      <c r="AK195" s="13"/>
    </row>
    <row r="196" spans="2:37">
      <c r="B196" s="9"/>
      <c r="D196" s="81" t="s">
        <v>252</v>
      </c>
      <c r="E196" s="65" t="s">
        <v>181</v>
      </c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32">
        <f t="shared" si="233"/>
        <v>0</v>
      </c>
      <c r="Y196" s="32">
        <f t="shared" si="234"/>
        <v>0</v>
      </c>
      <c r="Z196" s="32">
        <f t="shared" si="235"/>
        <v>0</v>
      </c>
      <c r="AA196" s="21"/>
      <c r="AB196" s="26" t="str">
        <f t="shared" si="236"/>
        <v/>
      </c>
      <c r="AC196" s="26" t="str">
        <f t="shared" si="228"/>
        <v/>
      </c>
      <c r="AD196" s="26" t="str">
        <f t="shared" si="229"/>
        <v/>
      </c>
      <c r="AE196" s="26" t="str">
        <f t="shared" si="230"/>
        <v/>
      </c>
      <c r="AF196" s="26" t="str">
        <f t="shared" si="231"/>
        <v/>
      </c>
      <c r="AG196" s="26" t="str">
        <f t="shared" si="237"/>
        <v/>
      </c>
      <c r="AH196" s="26" t="str">
        <f t="shared" si="238"/>
        <v/>
      </c>
      <c r="AI196" s="21"/>
      <c r="AJ196" s="242"/>
      <c r="AK196" s="13"/>
    </row>
    <row r="197" spans="2:37">
      <c r="B197" s="9"/>
      <c r="D197" s="81" t="s">
        <v>246</v>
      </c>
      <c r="E197" s="65" t="s">
        <v>181</v>
      </c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32">
        <f t="shared" si="233"/>
        <v>0</v>
      </c>
      <c r="Y197" s="32">
        <f t="shared" si="234"/>
        <v>0</v>
      </c>
      <c r="Z197" s="32">
        <f t="shared" si="235"/>
        <v>0</v>
      </c>
      <c r="AA197" s="20"/>
      <c r="AB197" s="26" t="str">
        <f t="shared" si="236"/>
        <v/>
      </c>
      <c r="AC197" s="26" t="str">
        <f t="shared" si="228"/>
        <v/>
      </c>
      <c r="AD197" s="26" t="str">
        <f t="shared" si="229"/>
        <v/>
      </c>
      <c r="AE197" s="26" t="str">
        <f t="shared" si="230"/>
        <v/>
      </c>
      <c r="AF197" s="26" t="str">
        <f t="shared" si="231"/>
        <v/>
      </c>
      <c r="AG197" s="26" t="str">
        <f t="shared" si="237"/>
        <v/>
      </c>
      <c r="AH197" s="26" t="str">
        <f t="shared" si="238"/>
        <v/>
      </c>
      <c r="AI197" s="20"/>
      <c r="AJ197" s="61"/>
      <c r="AK197" s="13"/>
    </row>
    <row r="198" spans="2:37">
      <c r="B198" s="9"/>
      <c r="D198" s="81" t="s">
        <v>332</v>
      </c>
      <c r="E198" s="65" t="s">
        <v>181</v>
      </c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32">
        <f t="shared" si="233"/>
        <v>0</v>
      </c>
      <c r="Y198" s="32">
        <f t="shared" si="234"/>
        <v>0</v>
      </c>
      <c r="Z198" s="32">
        <f t="shared" si="235"/>
        <v>0</v>
      </c>
      <c r="AA198" s="21"/>
      <c r="AB198" s="26" t="str">
        <f t="shared" si="236"/>
        <v/>
      </c>
      <c r="AC198" s="26" t="str">
        <f t="shared" si="228"/>
        <v/>
      </c>
      <c r="AD198" s="26" t="str">
        <f t="shared" si="229"/>
        <v/>
      </c>
      <c r="AE198" s="26" t="str">
        <f t="shared" si="230"/>
        <v/>
      </c>
      <c r="AF198" s="26" t="str">
        <f t="shared" si="231"/>
        <v/>
      </c>
      <c r="AG198" s="26" t="str">
        <f t="shared" si="237"/>
        <v/>
      </c>
      <c r="AH198" s="26" t="str">
        <f t="shared" si="238"/>
        <v/>
      </c>
      <c r="AI198" s="21"/>
      <c r="AJ198" s="242"/>
      <c r="AK198" s="13"/>
    </row>
    <row r="199" spans="2:37">
      <c r="B199" s="9"/>
      <c r="D199" s="81" t="s">
        <v>333</v>
      </c>
      <c r="E199" s="65" t="s">
        <v>181</v>
      </c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32">
        <f t="shared" si="233"/>
        <v>0</v>
      </c>
      <c r="Y199" s="32">
        <f t="shared" si="234"/>
        <v>0</v>
      </c>
      <c r="Z199" s="32">
        <f t="shared" si="235"/>
        <v>0</v>
      </c>
      <c r="AA199" s="21"/>
      <c r="AB199" s="26" t="str">
        <f t="shared" si="236"/>
        <v/>
      </c>
      <c r="AC199" s="26" t="str">
        <f t="shared" si="228"/>
        <v/>
      </c>
      <c r="AD199" s="26" t="str">
        <f t="shared" si="229"/>
        <v/>
      </c>
      <c r="AE199" s="26" t="str">
        <f t="shared" si="230"/>
        <v/>
      </c>
      <c r="AF199" s="26" t="str">
        <f t="shared" si="231"/>
        <v/>
      </c>
      <c r="AG199" s="26" t="str">
        <f t="shared" si="237"/>
        <v/>
      </c>
      <c r="AH199" s="26" t="str">
        <f t="shared" si="238"/>
        <v/>
      </c>
      <c r="AI199" s="21"/>
      <c r="AJ199" s="242"/>
      <c r="AK199" s="13"/>
    </row>
    <row r="200" spans="2:37">
      <c r="B200" s="9"/>
      <c r="D200" s="81" t="s">
        <v>247</v>
      </c>
      <c r="E200" s="65" t="s">
        <v>181</v>
      </c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32">
        <f t="shared" si="233"/>
        <v>0</v>
      </c>
      <c r="Y200" s="32">
        <f t="shared" si="234"/>
        <v>0</v>
      </c>
      <c r="Z200" s="32">
        <f t="shared" si="235"/>
        <v>0</v>
      </c>
      <c r="AA200" s="21"/>
      <c r="AB200" s="26" t="str">
        <f t="shared" si="236"/>
        <v/>
      </c>
      <c r="AC200" s="26" t="str">
        <f t="shared" si="228"/>
        <v/>
      </c>
      <c r="AD200" s="26" t="str">
        <f t="shared" si="229"/>
        <v/>
      </c>
      <c r="AE200" s="26" t="str">
        <f t="shared" si="230"/>
        <v/>
      </c>
      <c r="AF200" s="26" t="str">
        <f t="shared" si="231"/>
        <v/>
      </c>
      <c r="AG200" s="26" t="str">
        <f t="shared" si="237"/>
        <v/>
      </c>
      <c r="AH200" s="26" t="str">
        <f t="shared" si="238"/>
        <v/>
      </c>
      <c r="AI200" s="21"/>
      <c r="AJ200" s="242"/>
      <c r="AK200" s="13"/>
    </row>
    <row r="201" spans="2:37">
      <c r="B201" s="9"/>
      <c r="D201" s="63" t="s">
        <v>248</v>
      </c>
      <c r="E201" s="65" t="s">
        <v>181</v>
      </c>
      <c r="F201" s="32">
        <f>+SUM(F202:F204)</f>
        <v>0</v>
      </c>
      <c r="G201" s="32">
        <f t="shared" ref="G201:W201" si="240">+SUM(G202:G204)</f>
        <v>0</v>
      </c>
      <c r="H201" s="32">
        <f t="shared" si="240"/>
        <v>0</v>
      </c>
      <c r="I201" s="32">
        <f t="shared" si="240"/>
        <v>0</v>
      </c>
      <c r="J201" s="32">
        <f t="shared" si="240"/>
        <v>0</v>
      </c>
      <c r="K201" s="32">
        <f t="shared" si="240"/>
        <v>0</v>
      </c>
      <c r="L201" s="32">
        <f t="shared" si="240"/>
        <v>0</v>
      </c>
      <c r="M201" s="32">
        <f t="shared" si="240"/>
        <v>0</v>
      </c>
      <c r="N201" s="32">
        <f t="shared" si="240"/>
        <v>0</v>
      </c>
      <c r="O201" s="32">
        <f t="shared" si="240"/>
        <v>0</v>
      </c>
      <c r="P201" s="32">
        <f t="shared" si="240"/>
        <v>0</v>
      </c>
      <c r="Q201" s="32">
        <f t="shared" si="240"/>
        <v>0</v>
      </c>
      <c r="R201" s="32">
        <f t="shared" si="240"/>
        <v>0</v>
      </c>
      <c r="S201" s="32">
        <f t="shared" si="240"/>
        <v>0</v>
      </c>
      <c r="T201" s="32">
        <f t="shared" si="240"/>
        <v>0</v>
      </c>
      <c r="U201" s="32">
        <f t="shared" si="240"/>
        <v>0</v>
      </c>
      <c r="V201" s="32">
        <f t="shared" si="240"/>
        <v>0</v>
      </c>
      <c r="W201" s="32">
        <f t="shared" si="240"/>
        <v>0</v>
      </c>
      <c r="X201" s="32">
        <f t="shared" si="233"/>
        <v>0</v>
      </c>
      <c r="Y201" s="32">
        <f t="shared" si="234"/>
        <v>0</v>
      </c>
      <c r="Z201" s="32">
        <f t="shared" si="235"/>
        <v>0</v>
      </c>
      <c r="AA201" s="21"/>
      <c r="AB201" s="26" t="str">
        <f t="shared" si="236"/>
        <v/>
      </c>
      <c r="AC201" s="26" t="str">
        <f t="shared" si="228"/>
        <v/>
      </c>
      <c r="AD201" s="26" t="str">
        <f t="shared" si="229"/>
        <v/>
      </c>
      <c r="AE201" s="26" t="str">
        <f t="shared" si="230"/>
        <v/>
      </c>
      <c r="AF201" s="26" t="str">
        <f t="shared" si="231"/>
        <v/>
      </c>
      <c r="AG201" s="26" t="str">
        <f t="shared" si="237"/>
        <v/>
      </c>
      <c r="AH201" s="26" t="str">
        <f t="shared" si="238"/>
        <v/>
      </c>
      <c r="AI201" s="21"/>
      <c r="AJ201" s="242"/>
      <c r="AK201" s="13"/>
    </row>
    <row r="202" spans="2:37">
      <c r="B202" s="9"/>
      <c r="D202" s="81" t="s">
        <v>249</v>
      </c>
      <c r="E202" s="65" t="s">
        <v>181</v>
      </c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32">
        <f t="shared" si="233"/>
        <v>0</v>
      </c>
      <c r="Y202" s="32">
        <f t="shared" si="234"/>
        <v>0</v>
      </c>
      <c r="Z202" s="32">
        <f t="shared" si="235"/>
        <v>0</v>
      </c>
      <c r="AA202" s="21"/>
      <c r="AB202" s="26" t="str">
        <f t="shared" si="236"/>
        <v/>
      </c>
      <c r="AC202" s="26" t="str">
        <f t="shared" si="228"/>
        <v/>
      </c>
      <c r="AD202" s="26" t="str">
        <f t="shared" si="229"/>
        <v/>
      </c>
      <c r="AE202" s="26" t="str">
        <f t="shared" si="230"/>
        <v/>
      </c>
      <c r="AF202" s="26" t="str">
        <f t="shared" si="231"/>
        <v/>
      </c>
      <c r="AG202" s="26" t="str">
        <f t="shared" si="237"/>
        <v/>
      </c>
      <c r="AH202" s="26" t="str">
        <f t="shared" si="238"/>
        <v/>
      </c>
      <c r="AI202" s="21"/>
      <c r="AJ202" s="242"/>
      <c r="AK202" s="13"/>
    </row>
    <row r="203" spans="2:37">
      <c r="B203" s="9"/>
      <c r="D203" s="81" t="s">
        <v>250</v>
      </c>
      <c r="E203" s="65" t="s">
        <v>181</v>
      </c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32">
        <f t="shared" si="233"/>
        <v>0</v>
      </c>
      <c r="Y203" s="32">
        <f t="shared" si="234"/>
        <v>0</v>
      </c>
      <c r="Z203" s="32">
        <f t="shared" si="235"/>
        <v>0</v>
      </c>
      <c r="AA203" s="21"/>
      <c r="AB203" s="26" t="str">
        <f t="shared" si="236"/>
        <v/>
      </c>
      <c r="AC203" s="26" t="str">
        <f t="shared" si="228"/>
        <v/>
      </c>
      <c r="AD203" s="26" t="str">
        <f t="shared" si="229"/>
        <v/>
      </c>
      <c r="AE203" s="26" t="str">
        <f t="shared" si="230"/>
        <v/>
      </c>
      <c r="AF203" s="26" t="str">
        <f t="shared" si="231"/>
        <v/>
      </c>
      <c r="AG203" s="26" t="str">
        <f t="shared" si="237"/>
        <v/>
      </c>
      <c r="AH203" s="26" t="str">
        <f t="shared" si="238"/>
        <v/>
      </c>
      <c r="AI203" s="21"/>
      <c r="AJ203" s="242"/>
      <c r="AK203" s="13"/>
    </row>
    <row r="204" spans="2:37">
      <c r="B204" s="9"/>
      <c r="D204" s="81" t="s">
        <v>251</v>
      </c>
      <c r="E204" s="65" t="s">
        <v>181</v>
      </c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32">
        <f t="shared" si="233"/>
        <v>0</v>
      </c>
      <c r="Y204" s="32">
        <f t="shared" si="234"/>
        <v>0</v>
      </c>
      <c r="Z204" s="32">
        <f t="shared" si="235"/>
        <v>0</v>
      </c>
      <c r="AA204" s="21"/>
      <c r="AB204" s="26" t="str">
        <f t="shared" si="236"/>
        <v/>
      </c>
      <c r="AC204" s="26" t="str">
        <f t="shared" si="228"/>
        <v/>
      </c>
      <c r="AD204" s="26" t="str">
        <f t="shared" si="229"/>
        <v/>
      </c>
      <c r="AE204" s="26" t="str">
        <f t="shared" si="230"/>
        <v/>
      </c>
      <c r="AF204" s="26" t="str">
        <f t="shared" si="231"/>
        <v/>
      </c>
      <c r="AG204" s="26" t="str">
        <f t="shared" si="237"/>
        <v/>
      </c>
      <c r="AH204" s="26" t="str">
        <f t="shared" si="238"/>
        <v/>
      </c>
      <c r="AI204" s="21"/>
      <c r="AJ204" s="242"/>
      <c r="AK204" s="13"/>
    </row>
    <row r="205" spans="2:37">
      <c r="B205" s="9"/>
      <c r="D205" s="209" t="s">
        <v>231</v>
      </c>
      <c r="E205" s="65" t="s">
        <v>181</v>
      </c>
      <c r="F205" s="32">
        <f>+SUM(F206+F216)</f>
        <v>0</v>
      </c>
      <c r="G205" s="32">
        <f t="shared" ref="G205:W205" si="241">+SUM(G206+G216)</f>
        <v>0</v>
      </c>
      <c r="H205" s="32">
        <f t="shared" si="241"/>
        <v>0</v>
      </c>
      <c r="I205" s="32">
        <f t="shared" si="241"/>
        <v>0</v>
      </c>
      <c r="J205" s="32">
        <f t="shared" si="241"/>
        <v>0</v>
      </c>
      <c r="K205" s="32">
        <f t="shared" si="241"/>
        <v>0</v>
      </c>
      <c r="L205" s="32">
        <f t="shared" si="241"/>
        <v>0</v>
      </c>
      <c r="M205" s="32">
        <f t="shared" si="241"/>
        <v>0</v>
      </c>
      <c r="N205" s="32">
        <f t="shared" si="241"/>
        <v>0</v>
      </c>
      <c r="O205" s="32">
        <f t="shared" si="241"/>
        <v>0</v>
      </c>
      <c r="P205" s="32">
        <f t="shared" si="241"/>
        <v>0</v>
      </c>
      <c r="Q205" s="32">
        <f t="shared" si="241"/>
        <v>0</v>
      </c>
      <c r="R205" s="32">
        <f t="shared" si="241"/>
        <v>0</v>
      </c>
      <c r="S205" s="32">
        <f t="shared" si="241"/>
        <v>0</v>
      </c>
      <c r="T205" s="32">
        <f t="shared" si="241"/>
        <v>0</v>
      </c>
      <c r="U205" s="32">
        <f t="shared" si="241"/>
        <v>0</v>
      </c>
      <c r="V205" s="32">
        <f t="shared" si="241"/>
        <v>0</v>
      </c>
      <c r="W205" s="32">
        <f t="shared" si="241"/>
        <v>0</v>
      </c>
      <c r="X205" s="32">
        <f t="shared" si="233"/>
        <v>0</v>
      </c>
      <c r="Y205" s="32">
        <f t="shared" si="234"/>
        <v>0</v>
      </c>
      <c r="Z205" s="32">
        <f t="shared" si="235"/>
        <v>0</v>
      </c>
      <c r="AA205" s="21"/>
      <c r="AB205" s="88" t="str">
        <f t="shared" ref="AB205" si="242">+IFERROR((Y205/X205)-1,"")</f>
        <v/>
      </c>
      <c r="AC205" s="88"/>
      <c r="AD205" s="88"/>
      <c r="AE205" s="88"/>
      <c r="AF205" s="88"/>
      <c r="AG205" s="88"/>
      <c r="AH205" s="88"/>
      <c r="AI205" s="21"/>
      <c r="AJ205" s="242"/>
      <c r="AK205" s="13"/>
    </row>
    <row r="206" spans="2:37">
      <c r="B206" s="9"/>
      <c r="D206" s="63" t="s">
        <v>240</v>
      </c>
      <c r="E206" s="65" t="s">
        <v>181</v>
      </c>
      <c r="F206" s="32">
        <f>+SUM(F207:F215)</f>
        <v>0</v>
      </c>
      <c r="G206" s="32">
        <f t="shared" ref="G206:W206" si="243">+SUM(G207:G215)</f>
        <v>0</v>
      </c>
      <c r="H206" s="32">
        <f t="shared" si="243"/>
        <v>0</v>
      </c>
      <c r="I206" s="32">
        <f t="shared" si="243"/>
        <v>0</v>
      </c>
      <c r="J206" s="32">
        <f t="shared" si="243"/>
        <v>0</v>
      </c>
      <c r="K206" s="32">
        <f t="shared" si="243"/>
        <v>0</v>
      </c>
      <c r="L206" s="32">
        <f t="shared" si="243"/>
        <v>0</v>
      </c>
      <c r="M206" s="32">
        <f t="shared" si="243"/>
        <v>0</v>
      </c>
      <c r="N206" s="32">
        <f t="shared" si="243"/>
        <v>0</v>
      </c>
      <c r="O206" s="32">
        <f t="shared" si="243"/>
        <v>0</v>
      </c>
      <c r="P206" s="32">
        <f t="shared" si="243"/>
        <v>0</v>
      </c>
      <c r="Q206" s="32">
        <f t="shared" si="243"/>
        <v>0</v>
      </c>
      <c r="R206" s="32">
        <f t="shared" si="243"/>
        <v>0</v>
      </c>
      <c r="S206" s="32">
        <f t="shared" si="243"/>
        <v>0</v>
      </c>
      <c r="T206" s="32">
        <f t="shared" si="243"/>
        <v>0</v>
      </c>
      <c r="U206" s="32">
        <f t="shared" si="243"/>
        <v>0</v>
      </c>
      <c r="V206" s="32">
        <f t="shared" si="243"/>
        <v>0</v>
      </c>
      <c r="W206" s="32">
        <f t="shared" si="243"/>
        <v>0</v>
      </c>
      <c r="X206" s="32">
        <f t="shared" si="233"/>
        <v>0</v>
      </c>
      <c r="Y206" s="32">
        <f t="shared" si="234"/>
        <v>0</v>
      </c>
      <c r="Z206" s="32">
        <f t="shared" si="235"/>
        <v>0</v>
      </c>
      <c r="AA206" s="21"/>
      <c r="AB206" s="26" t="str">
        <f t="shared" ref="AB206:AB219" si="244">+IFERROR((R206/F206)-1,"")</f>
        <v/>
      </c>
      <c r="AC206" s="26" t="str">
        <f t="shared" ref="AC206:AC219" si="245">+IFERROR((S206/G206)-1,"")</f>
        <v/>
      </c>
      <c r="AD206" s="26" t="str">
        <f t="shared" ref="AD206:AD219" si="246">+IFERROR((T206/H206)-1,"")</f>
        <v/>
      </c>
      <c r="AE206" s="26" t="str">
        <f t="shared" ref="AE206:AE219" si="247">+IFERROR((U206/I206)-1,"")</f>
        <v/>
      </c>
      <c r="AF206" s="26" t="str">
        <f t="shared" ref="AF206:AF219" si="248">+IFERROR((V206/J206)-1,"")</f>
        <v/>
      </c>
      <c r="AG206" s="26" t="str">
        <f t="shared" ref="AG206:AG219" si="249">+IFERROR((W206/K206)-1,"")</f>
        <v/>
      </c>
      <c r="AH206" s="26" t="str">
        <f t="shared" ref="AH206:AH219" si="250">+IFERROR((Z206/Y206)-1,"")</f>
        <v/>
      </c>
      <c r="AI206" s="21"/>
      <c r="AJ206" s="242"/>
      <c r="AK206" s="13"/>
    </row>
    <row r="207" spans="2:37">
      <c r="B207" s="9"/>
      <c r="D207" s="81" t="s">
        <v>241</v>
      </c>
      <c r="E207" s="65" t="s">
        <v>181</v>
      </c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32">
        <f t="shared" si="233"/>
        <v>0</v>
      </c>
      <c r="Y207" s="32">
        <f t="shared" si="234"/>
        <v>0</v>
      </c>
      <c r="Z207" s="32">
        <f t="shared" si="235"/>
        <v>0</v>
      </c>
      <c r="AA207" s="21"/>
      <c r="AB207" s="26" t="str">
        <f t="shared" si="244"/>
        <v/>
      </c>
      <c r="AC207" s="26" t="str">
        <f t="shared" si="245"/>
        <v/>
      </c>
      <c r="AD207" s="26" t="str">
        <f t="shared" si="246"/>
        <v/>
      </c>
      <c r="AE207" s="26" t="str">
        <f t="shared" si="247"/>
        <v/>
      </c>
      <c r="AF207" s="26" t="str">
        <f t="shared" si="248"/>
        <v/>
      </c>
      <c r="AG207" s="26" t="str">
        <f t="shared" si="249"/>
        <v/>
      </c>
      <c r="AH207" s="26" t="str">
        <f t="shared" si="250"/>
        <v/>
      </c>
      <c r="AI207" s="21"/>
      <c r="AJ207" s="242"/>
      <c r="AK207" s="13"/>
    </row>
    <row r="208" spans="2:37">
      <c r="B208" s="9"/>
      <c r="D208" s="81" t="s">
        <v>242</v>
      </c>
      <c r="E208" s="65" t="s">
        <v>181</v>
      </c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32">
        <f t="shared" si="233"/>
        <v>0</v>
      </c>
      <c r="Y208" s="32">
        <f t="shared" si="234"/>
        <v>0</v>
      </c>
      <c r="Z208" s="32">
        <f t="shared" si="235"/>
        <v>0</v>
      </c>
      <c r="AA208" s="20"/>
      <c r="AB208" s="26" t="str">
        <f t="shared" si="244"/>
        <v/>
      </c>
      <c r="AC208" s="26" t="str">
        <f t="shared" si="245"/>
        <v/>
      </c>
      <c r="AD208" s="26" t="str">
        <f t="shared" si="246"/>
        <v/>
      </c>
      <c r="AE208" s="26" t="str">
        <f t="shared" si="247"/>
        <v/>
      </c>
      <c r="AF208" s="26" t="str">
        <f t="shared" si="248"/>
        <v/>
      </c>
      <c r="AG208" s="26" t="str">
        <f t="shared" si="249"/>
        <v/>
      </c>
      <c r="AH208" s="26" t="str">
        <f t="shared" si="250"/>
        <v/>
      </c>
      <c r="AI208" s="20"/>
      <c r="AJ208" s="61"/>
      <c r="AK208" s="13"/>
    </row>
    <row r="209" spans="2:37">
      <c r="B209" s="9"/>
      <c r="D209" s="81" t="s">
        <v>243</v>
      </c>
      <c r="E209" s="65" t="s">
        <v>181</v>
      </c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32">
        <f t="shared" si="233"/>
        <v>0</v>
      </c>
      <c r="Y209" s="32">
        <f t="shared" si="234"/>
        <v>0</v>
      </c>
      <c r="Z209" s="32">
        <f t="shared" si="235"/>
        <v>0</v>
      </c>
      <c r="AA209" s="21"/>
      <c r="AB209" s="26" t="str">
        <f t="shared" si="244"/>
        <v/>
      </c>
      <c r="AC209" s="26" t="str">
        <f t="shared" si="245"/>
        <v/>
      </c>
      <c r="AD209" s="26" t="str">
        <f t="shared" si="246"/>
        <v/>
      </c>
      <c r="AE209" s="26" t="str">
        <f t="shared" si="247"/>
        <v/>
      </c>
      <c r="AF209" s="26" t="str">
        <f t="shared" si="248"/>
        <v/>
      </c>
      <c r="AG209" s="26" t="str">
        <f t="shared" si="249"/>
        <v/>
      </c>
      <c r="AH209" s="26" t="str">
        <f t="shared" si="250"/>
        <v/>
      </c>
      <c r="AI209" s="21"/>
      <c r="AJ209" s="242"/>
      <c r="AK209" s="13"/>
    </row>
    <row r="210" spans="2:37">
      <c r="B210" s="9"/>
      <c r="D210" s="81" t="s">
        <v>244</v>
      </c>
      <c r="E210" s="65" t="s">
        <v>181</v>
      </c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32">
        <f t="shared" si="233"/>
        <v>0</v>
      </c>
      <c r="Y210" s="32">
        <f t="shared" si="234"/>
        <v>0</v>
      </c>
      <c r="Z210" s="32">
        <f t="shared" si="235"/>
        <v>0</v>
      </c>
      <c r="AA210" s="21"/>
      <c r="AB210" s="26" t="str">
        <f t="shared" si="244"/>
        <v/>
      </c>
      <c r="AC210" s="26" t="str">
        <f t="shared" si="245"/>
        <v/>
      </c>
      <c r="AD210" s="26" t="str">
        <f t="shared" si="246"/>
        <v/>
      </c>
      <c r="AE210" s="26" t="str">
        <f t="shared" si="247"/>
        <v/>
      </c>
      <c r="AF210" s="26" t="str">
        <f t="shared" si="248"/>
        <v/>
      </c>
      <c r="AG210" s="26" t="str">
        <f t="shared" si="249"/>
        <v/>
      </c>
      <c r="AH210" s="26" t="str">
        <f t="shared" si="250"/>
        <v/>
      </c>
      <c r="AI210" s="21"/>
      <c r="AJ210" s="242"/>
      <c r="AK210" s="13"/>
    </row>
    <row r="211" spans="2:37">
      <c r="B211" s="9"/>
      <c r="D211" s="81" t="s">
        <v>252</v>
      </c>
      <c r="E211" s="65" t="s">
        <v>181</v>
      </c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32">
        <f t="shared" si="233"/>
        <v>0</v>
      </c>
      <c r="Y211" s="32">
        <f t="shared" si="234"/>
        <v>0</v>
      </c>
      <c r="Z211" s="32">
        <f t="shared" si="235"/>
        <v>0</v>
      </c>
      <c r="AA211" s="21"/>
      <c r="AB211" s="26" t="str">
        <f t="shared" si="244"/>
        <v/>
      </c>
      <c r="AC211" s="26" t="str">
        <f t="shared" si="245"/>
        <v/>
      </c>
      <c r="AD211" s="26" t="str">
        <f t="shared" si="246"/>
        <v/>
      </c>
      <c r="AE211" s="26" t="str">
        <f t="shared" si="247"/>
        <v/>
      </c>
      <c r="AF211" s="26" t="str">
        <f t="shared" si="248"/>
        <v/>
      </c>
      <c r="AG211" s="26" t="str">
        <f t="shared" si="249"/>
        <v/>
      </c>
      <c r="AH211" s="26" t="str">
        <f t="shared" si="250"/>
        <v/>
      </c>
      <c r="AI211" s="21"/>
      <c r="AJ211" s="242"/>
      <c r="AK211" s="13"/>
    </row>
    <row r="212" spans="2:37">
      <c r="B212" s="9"/>
      <c r="D212" s="81" t="s">
        <v>246</v>
      </c>
      <c r="E212" s="65" t="s">
        <v>181</v>
      </c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32">
        <f t="shared" si="233"/>
        <v>0</v>
      </c>
      <c r="Y212" s="32">
        <f t="shared" si="234"/>
        <v>0</v>
      </c>
      <c r="Z212" s="32">
        <f t="shared" si="235"/>
        <v>0</v>
      </c>
      <c r="AA212" s="20"/>
      <c r="AB212" s="26" t="str">
        <f t="shared" si="244"/>
        <v/>
      </c>
      <c r="AC212" s="26" t="str">
        <f t="shared" si="245"/>
        <v/>
      </c>
      <c r="AD212" s="26" t="str">
        <f t="shared" si="246"/>
        <v/>
      </c>
      <c r="AE212" s="26" t="str">
        <f t="shared" si="247"/>
        <v/>
      </c>
      <c r="AF212" s="26" t="str">
        <f t="shared" si="248"/>
        <v/>
      </c>
      <c r="AG212" s="26" t="str">
        <f t="shared" si="249"/>
        <v/>
      </c>
      <c r="AH212" s="26" t="str">
        <f t="shared" si="250"/>
        <v/>
      </c>
      <c r="AI212" s="20"/>
      <c r="AJ212" s="61"/>
      <c r="AK212" s="13"/>
    </row>
    <row r="213" spans="2:37">
      <c r="B213" s="9"/>
      <c r="D213" s="81" t="s">
        <v>332</v>
      </c>
      <c r="E213" s="65" t="s">
        <v>181</v>
      </c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32">
        <f t="shared" si="233"/>
        <v>0</v>
      </c>
      <c r="Y213" s="32">
        <f t="shared" si="234"/>
        <v>0</v>
      </c>
      <c r="Z213" s="32">
        <f t="shared" si="235"/>
        <v>0</v>
      </c>
      <c r="AA213" s="21"/>
      <c r="AB213" s="26" t="str">
        <f t="shared" si="244"/>
        <v/>
      </c>
      <c r="AC213" s="26" t="str">
        <f t="shared" si="245"/>
        <v/>
      </c>
      <c r="AD213" s="26" t="str">
        <f t="shared" si="246"/>
        <v/>
      </c>
      <c r="AE213" s="26" t="str">
        <f t="shared" si="247"/>
        <v/>
      </c>
      <c r="AF213" s="26" t="str">
        <f t="shared" si="248"/>
        <v/>
      </c>
      <c r="AG213" s="26" t="str">
        <f t="shared" si="249"/>
        <v/>
      </c>
      <c r="AH213" s="26" t="str">
        <f t="shared" si="250"/>
        <v/>
      </c>
      <c r="AI213" s="21"/>
      <c r="AJ213" s="242"/>
      <c r="AK213" s="13"/>
    </row>
    <row r="214" spans="2:37">
      <c r="B214" s="9"/>
      <c r="D214" s="81" t="s">
        <v>333</v>
      </c>
      <c r="E214" s="65" t="s">
        <v>181</v>
      </c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32">
        <f t="shared" si="233"/>
        <v>0</v>
      </c>
      <c r="Y214" s="32">
        <f t="shared" si="234"/>
        <v>0</v>
      </c>
      <c r="Z214" s="32">
        <f t="shared" si="235"/>
        <v>0</v>
      </c>
      <c r="AA214" s="21"/>
      <c r="AB214" s="26" t="str">
        <f t="shared" si="244"/>
        <v/>
      </c>
      <c r="AC214" s="26" t="str">
        <f t="shared" si="245"/>
        <v/>
      </c>
      <c r="AD214" s="26" t="str">
        <f t="shared" si="246"/>
        <v/>
      </c>
      <c r="AE214" s="26" t="str">
        <f t="shared" si="247"/>
        <v/>
      </c>
      <c r="AF214" s="26" t="str">
        <f t="shared" si="248"/>
        <v/>
      </c>
      <c r="AG214" s="26" t="str">
        <f t="shared" si="249"/>
        <v/>
      </c>
      <c r="AH214" s="26" t="str">
        <f t="shared" si="250"/>
        <v/>
      </c>
      <c r="AI214" s="21"/>
      <c r="AJ214" s="242"/>
      <c r="AK214" s="13"/>
    </row>
    <row r="215" spans="2:37">
      <c r="B215" s="9"/>
      <c r="D215" s="81" t="s">
        <v>247</v>
      </c>
      <c r="E215" s="65" t="s">
        <v>181</v>
      </c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32">
        <f t="shared" si="233"/>
        <v>0</v>
      </c>
      <c r="Y215" s="32">
        <f t="shared" si="234"/>
        <v>0</v>
      </c>
      <c r="Z215" s="32">
        <f t="shared" si="235"/>
        <v>0</v>
      </c>
      <c r="AA215" s="21"/>
      <c r="AB215" s="26" t="str">
        <f t="shared" si="244"/>
        <v/>
      </c>
      <c r="AC215" s="26" t="str">
        <f t="shared" si="245"/>
        <v/>
      </c>
      <c r="AD215" s="26" t="str">
        <f t="shared" si="246"/>
        <v/>
      </c>
      <c r="AE215" s="26" t="str">
        <f t="shared" si="247"/>
        <v/>
      </c>
      <c r="AF215" s="26" t="str">
        <f t="shared" si="248"/>
        <v/>
      </c>
      <c r="AG215" s="26" t="str">
        <f t="shared" si="249"/>
        <v/>
      </c>
      <c r="AH215" s="26" t="str">
        <f t="shared" si="250"/>
        <v/>
      </c>
      <c r="AI215" s="21"/>
      <c r="AJ215" s="242"/>
      <c r="AK215" s="13"/>
    </row>
    <row r="216" spans="2:37">
      <c r="B216" s="9"/>
      <c r="D216" s="63" t="s">
        <v>248</v>
      </c>
      <c r="E216" s="65" t="s">
        <v>181</v>
      </c>
      <c r="F216" s="32">
        <f>+SUM(F217:F219)</f>
        <v>0</v>
      </c>
      <c r="G216" s="32">
        <f t="shared" ref="G216:W216" si="251">+SUM(G217:G219)</f>
        <v>0</v>
      </c>
      <c r="H216" s="32">
        <f t="shared" si="251"/>
        <v>0</v>
      </c>
      <c r="I216" s="32">
        <f t="shared" si="251"/>
        <v>0</v>
      </c>
      <c r="J216" s="32">
        <f t="shared" si="251"/>
        <v>0</v>
      </c>
      <c r="K216" s="32">
        <f t="shared" si="251"/>
        <v>0</v>
      </c>
      <c r="L216" s="32">
        <f t="shared" si="251"/>
        <v>0</v>
      </c>
      <c r="M216" s="32">
        <f t="shared" si="251"/>
        <v>0</v>
      </c>
      <c r="N216" s="32">
        <f t="shared" si="251"/>
        <v>0</v>
      </c>
      <c r="O216" s="32">
        <f t="shared" si="251"/>
        <v>0</v>
      </c>
      <c r="P216" s="32">
        <f t="shared" si="251"/>
        <v>0</v>
      </c>
      <c r="Q216" s="32">
        <f t="shared" si="251"/>
        <v>0</v>
      </c>
      <c r="R216" s="32">
        <f t="shared" si="251"/>
        <v>0</v>
      </c>
      <c r="S216" s="32">
        <f t="shared" si="251"/>
        <v>0</v>
      </c>
      <c r="T216" s="32">
        <f t="shared" si="251"/>
        <v>0</v>
      </c>
      <c r="U216" s="32">
        <f t="shared" si="251"/>
        <v>0</v>
      </c>
      <c r="V216" s="32">
        <f t="shared" si="251"/>
        <v>0</v>
      </c>
      <c r="W216" s="32">
        <f t="shared" si="251"/>
        <v>0</v>
      </c>
      <c r="X216" s="32">
        <f t="shared" si="233"/>
        <v>0</v>
      </c>
      <c r="Y216" s="32">
        <f t="shared" si="234"/>
        <v>0</v>
      </c>
      <c r="Z216" s="32">
        <f t="shared" si="235"/>
        <v>0</v>
      </c>
      <c r="AA216" s="21"/>
      <c r="AB216" s="26" t="str">
        <f t="shared" si="244"/>
        <v/>
      </c>
      <c r="AC216" s="26" t="str">
        <f t="shared" si="245"/>
        <v/>
      </c>
      <c r="AD216" s="26" t="str">
        <f t="shared" si="246"/>
        <v/>
      </c>
      <c r="AE216" s="26" t="str">
        <f t="shared" si="247"/>
        <v/>
      </c>
      <c r="AF216" s="26" t="str">
        <f t="shared" si="248"/>
        <v/>
      </c>
      <c r="AG216" s="26" t="str">
        <f t="shared" si="249"/>
        <v/>
      </c>
      <c r="AH216" s="26" t="str">
        <f t="shared" si="250"/>
        <v/>
      </c>
      <c r="AI216" s="21"/>
      <c r="AJ216" s="242"/>
      <c r="AK216" s="13"/>
    </row>
    <row r="217" spans="2:37">
      <c r="B217" s="9"/>
      <c r="D217" s="81" t="s">
        <v>249</v>
      </c>
      <c r="E217" s="65" t="s">
        <v>181</v>
      </c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32">
        <f t="shared" si="233"/>
        <v>0</v>
      </c>
      <c r="Y217" s="32">
        <f t="shared" si="234"/>
        <v>0</v>
      </c>
      <c r="Z217" s="32">
        <f t="shared" si="235"/>
        <v>0</v>
      </c>
      <c r="AA217" s="21"/>
      <c r="AB217" s="26" t="str">
        <f t="shared" si="244"/>
        <v/>
      </c>
      <c r="AC217" s="26" t="str">
        <f t="shared" si="245"/>
        <v/>
      </c>
      <c r="AD217" s="26" t="str">
        <f t="shared" si="246"/>
        <v/>
      </c>
      <c r="AE217" s="26" t="str">
        <f t="shared" si="247"/>
        <v/>
      </c>
      <c r="AF217" s="26" t="str">
        <f t="shared" si="248"/>
        <v/>
      </c>
      <c r="AG217" s="26" t="str">
        <f t="shared" si="249"/>
        <v/>
      </c>
      <c r="AH217" s="26" t="str">
        <f t="shared" si="250"/>
        <v/>
      </c>
      <c r="AI217" s="21"/>
      <c r="AJ217" s="242"/>
      <c r="AK217" s="13"/>
    </row>
    <row r="218" spans="2:37">
      <c r="B218" s="9"/>
      <c r="D218" s="81" t="s">
        <v>250</v>
      </c>
      <c r="E218" s="65" t="s">
        <v>181</v>
      </c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32">
        <f t="shared" si="233"/>
        <v>0</v>
      </c>
      <c r="Y218" s="32">
        <f t="shared" si="234"/>
        <v>0</v>
      </c>
      <c r="Z218" s="32">
        <f t="shared" si="235"/>
        <v>0</v>
      </c>
      <c r="AA218" s="21"/>
      <c r="AB218" s="26" t="str">
        <f t="shared" si="244"/>
        <v/>
      </c>
      <c r="AC218" s="26" t="str">
        <f t="shared" si="245"/>
        <v/>
      </c>
      <c r="AD218" s="26" t="str">
        <f t="shared" si="246"/>
        <v/>
      </c>
      <c r="AE218" s="26" t="str">
        <f t="shared" si="247"/>
        <v/>
      </c>
      <c r="AF218" s="26" t="str">
        <f t="shared" si="248"/>
        <v/>
      </c>
      <c r="AG218" s="26" t="str">
        <f t="shared" si="249"/>
        <v/>
      </c>
      <c r="AH218" s="26" t="str">
        <f t="shared" si="250"/>
        <v/>
      </c>
      <c r="AI218" s="21"/>
      <c r="AJ218" s="242"/>
      <c r="AK218" s="13"/>
    </row>
    <row r="219" spans="2:37">
      <c r="B219" s="9"/>
      <c r="D219" s="81" t="s">
        <v>251</v>
      </c>
      <c r="E219" s="65" t="s">
        <v>181</v>
      </c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32">
        <f t="shared" si="233"/>
        <v>0</v>
      </c>
      <c r="Y219" s="32">
        <f t="shared" si="234"/>
        <v>0</v>
      </c>
      <c r="Z219" s="32">
        <f t="shared" si="235"/>
        <v>0</v>
      </c>
      <c r="AA219" s="21"/>
      <c r="AB219" s="26" t="str">
        <f t="shared" si="244"/>
        <v/>
      </c>
      <c r="AC219" s="26" t="str">
        <f t="shared" si="245"/>
        <v/>
      </c>
      <c r="AD219" s="26" t="str">
        <f t="shared" si="246"/>
        <v/>
      </c>
      <c r="AE219" s="26" t="str">
        <f t="shared" si="247"/>
        <v/>
      </c>
      <c r="AF219" s="26" t="str">
        <f t="shared" si="248"/>
        <v/>
      </c>
      <c r="AG219" s="26" t="str">
        <f t="shared" si="249"/>
        <v/>
      </c>
      <c r="AH219" s="26" t="str">
        <f t="shared" si="250"/>
        <v/>
      </c>
      <c r="AI219" s="21"/>
      <c r="AJ219" s="242"/>
      <c r="AK219" s="13"/>
    </row>
    <row r="220" spans="2:37">
      <c r="B220" s="9"/>
      <c r="D220" s="209" t="s">
        <v>235</v>
      </c>
      <c r="E220" s="65" t="s">
        <v>181</v>
      </c>
      <c r="F220" s="32">
        <f>+SUM(F221+F231)</f>
        <v>0</v>
      </c>
      <c r="G220" s="32">
        <f t="shared" ref="G220:W220" si="252">+SUM(G221+G231)</f>
        <v>0</v>
      </c>
      <c r="H220" s="32">
        <f t="shared" si="252"/>
        <v>0</v>
      </c>
      <c r="I220" s="32">
        <f t="shared" si="252"/>
        <v>0</v>
      </c>
      <c r="J220" s="32">
        <f t="shared" si="252"/>
        <v>0</v>
      </c>
      <c r="K220" s="32">
        <f t="shared" si="252"/>
        <v>0</v>
      </c>
      <c r="L220" s="32">
        <f t="shared" si="252"/>
        <v>0</v>
      </c>
      <c r="M220" s="32">
        <f t="shared" si="252"/>
        <v>0</v>
      </c>
      <c r="N220" s="32">
        <f t="shared" si="252"/>
        <v>0</v>
      </c>
      <c r="O220" s="32">
        <f t="shared" si="252"/>
        <v>0</v>
      </c>
      <c r="P220" s="32">
        <f t="shared" si="252"/>
        <v>0</v>
      </c>
      <c r="Q220" s="32">
        <f t="shared" si="252"/>
        <v>0</v>
      </c>
      <c r="R220" s="32">
        <f t="shared" si="252"/>
        <v>0</v>
      </c>
      <c r="S220" s="32">
        <f t="shared" si="252"/>
        <v>0</v>
      </c>
      <c r="T220" s="32">
        <f t="shared" si="252"/>
        <v>0</v>
      </c>
      <c r="U220" s="32">
        <f t="shared" si="252"/>
        <v>0</v>
      </c>
      <c r="V220" s="32">
        <f t="shared" si="252"/>
        <v>0</v>
      </c>
      <c r="W220" s="32">
        <f t="shared" si="252"/>
        <v>0</v>
      </c>
      <c r="X220" s="32">
        <f t="shared" si="233"/>
        <v>0</v>
      </c>
      <c r="Y220" s="32">
        <f t="shared" si="234"/>
        <v>0</v>
      </c>
      <c r="Z220" s="32">
        <f t="shared" si="235"/>
        <v>0</v>
      </c>
      <c r="AA220" s="21"/>
      <c r="AB220" s="26"/>
      <c r="AC220" s="26"/>
      <c r="AD220" s="26"/>
      <c r="AE220" s="26"/>
      <c r="AF220" s="26"/>
      <c r="AG220" s="26"/>
      <c r="AH220" s="26"/>
      <c r="AI220" s="21"/>
      <c r="AJ220" s="242"/>
      <c r="AK220" s="13"/>
    </row>
    <row r="221" spans="2:37">
      <c r="B221" s="9"/>
      <c r="D221" s="63" t="s">
        <v>240</v>
      </c>
      <c r="E221" s="65" t="s">
        <v>181</v>
      </c>
      <c r="F221" s="32">
        <f>+SUM(F222:F230)</f>
        <v>0</v>
      </c>
      <c r="G221" s="32">
        <f t="shared" ref="G221:W221" si="253">+SUM(G222:G230)</f>
        <v>0</v>
      </c>
      <c r="H221" s="32">
        <f t="shared" si="253"/>
        <v>0</v>
      </c>
      <c r="I221" s="32">
        <f t="shared" si="253"/>
        <v>0</v>
      </c>
      <c r="J221" s="32">
        <f t="shared" si="253"/>
        <v>0</v>
      </c>
      <c r="K221" s="32">
        <f t="shared" si="253"/>
        <v>0</v>
      </c>
      <c r="L221" s="32">
        <f t="shared" si="253"/>
        <v>0</v>
      </c>
      <c r="M221" s="32">
        <f t="shared" si="253"/>
        <v>0</v>
      </c>
      <c r="N221" s="32">
        <f t="shared" si="253"/>
        <v>0</v>
      </c>
      <c r="O221" s="32">
        <f t="shared" si="253"/>
        <v>0</v>
      </c>
      <c r="P221" s="32">
        <f t="shared" si="253"/>
        <v>0</v>
      </c>
      <c r="Q221" s="32">
        <f t="shared" si="253"/>
        <v>0</v>
      </c>
      <c r="R221" s="32">
        <f t="shared" si="253"/>
        <v>0</v>
      </c>
      <c r="S221" s="32">
        <f t="shared" si="253"/>
        <v>0</v>
      </c>
      <c r="T221" s="32">
        <f t="shared" si="253"/>
        <v>0</v>
      </c>
      <c r="U221" s="32">
        <f t="shared" si="253"/>
        <v>0</v>
      </c>
      <c r="V221" s="32">
        <f t="shared" si="253"/>
        <v>0</v>
      </c>
      <c r="W221" s="32">
        <f t="shared" si="253"/>
        <v>0</v>
      </c>
      <c r="X221" s="32">
        <f t="shared" si="233"/>
        <v>0</v>
      </c>
      <c r="Y221" s="32">
        <f t="shared" si="234"/>
        <v>0</v>
      </c>
      <c r="Z221" s="32">
        <f t="shared" si="235"/>
        <v>0</v>
      </c>
      <c r="AA221" s="21"/>
      <c r="AB221" s="26" t="str">
        <f t="shared" ref="AB221:AB234" si="254">+IFERROR((R221/F221)-1,"")</f>
        <v/>
      </c>
      <c r="AC221" s="26" t="str">
        <f t="shared" ref="AC221:AC234" si="255">+IFERROR((S221/G221)-1,"")</f>
        <v/>
      </c>
      <c r="AD221" s="26" t="str">
        <f t="shared" ref="AD221:AD234" si="256">+IFERROR((T221/H221)-1,"")</f>
        <v/>
      </c>
      <c r="AE221" s="26" t="str">
        <f t="shared" ref="AE221:AE234" si="257">+IFERROR((U221/I221)-1,"")</f>
        <v/>
      </c>
      <c r="AF221" s="26" t="str">
        <f t="shared" ref="AF221:AF234" si="258">+IFERROR((V221/J221)-1,"")</f>
        <v/>
      </c>
      <c r="AG221" s="26" t="str">
        <f t="shared" ref="AG221:AG234" si="259">+IFERROR((W221/K221)-1,"")</f>
        <v/>
      </c>
      <c r="AH221" s="26" t="str">
        <f t="shared" ref="AH221:AH234" si="260">+IFERROR((Z221/Y221)-1,"")</f>
        <v/>
      </c>
      <c r="AI221" s="21"/>
      <c r="AJ221" s="242"/>
      <c r="AK221" s="13"/>
    </row>
    <row r="222" spans="2:37">
      <c r="B222" s="9"/>
      <c r="D222" s="81" t="s">
        <v>241</v>
      </c>
      <c r="E222" s="65" t="s">
        <v>181</v>
      </c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32">
        <f t="shared" si="233"/>
        <v>0</v>
      </c>
      <c r="Y222" s="32">
        <f t="shared" si="234"/>
        <v>0</v>
      </c>
      <c r="Z222" s="32">
        <f t="shared" si="235"/>
        <v>0</v>
      </c>
      <c r="AA222" s="21"/>
      <c r="AB222" s="26" t="str">
        <f t="shared" si="254"/>
        <v/>
      </c>
      <c r="AC222" s="26" t="str">
        <f t="shared" si="255"/>
        <v/>
      </c>
      <c r="AD222" s="26" t="str">
        <f t="shared" si="256"/>
        <v/>
      </c>
      <c r="AE222" s="26" t="str">
        <f t="shared" si="257"/>
        <v/>
      </c>
      <c r="AF222" s="26" t="str">
        <f t="shared" si="258"/>
        <v/>
      </c>
      <c r="AG222" s="26" t="str">
        <f t="shared" si="259"/>
        <v/>
      </c>
      <c r="AH222" s="26" t="str">
        <f t="shared" si="260"/>
        <v/>
      </c>
      <c r="AI222" s="21"/>
      <c r="AJ222" s="242"/>
      <c r="AK222" s="13"/>
    </row>
    <row r="223" spans="2:37">
      <c r="B223" s="9"/>
      <c r="D223" s="81" t="s">
        <v>242</v>
      </c>
      <c r="E223" s="65" t="s">
        <v>181</v>
      </c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32">
        <f t="shared" si="233"/>
        <v>0</v>
      </c>
      <c r="Y223" s="32">
        <f t="shared" si="234"/>
        <v>0</v>
      </c>
      <c r="Z223" s="32">
        <f t="shared" si="235"/>
        <v>0</v>
      </c>
      <c r="AA223" s="20"/>
      <c r="AB223" s="26" t="str">
        <f t="shared" si="254"/>
        <v/>
      </c>
      <c r="AC223" s="26" t="str">
        <f t="shared" si="255"/>
        <v/>
      </c>
      <c r="AD223" s="26" t="str">
        <f t="shared" si="256"/>
        <v/>
      </c>
      <c r="AE223" s="26" t="str">
        <f t="shared" si="257"/>
        <v/>
      </c>
      <c r="AF223" s="26" t="str">
        <f t="shared" si="258"/>
        <v/>
      </c>
      <c r="AG223" s="26" t="str">
        <f t="shared" si="259"/>
        <v/>
      </c>
      <c r="AH223" s="26" t="str">
        <f t="shared" si="260"/>
        <v/>
      </c>
      <c r="AI223" s="20"/>
      <c r="AJ223" s="61"/>
      <c r="AK223" s="13"/>
    </row>
    <row r="224" spans="2:37">
      <c r="B224" s="9"/>
      <c r="D224" s="81" t="s">
        <v>243</v>
      </c>
      <c r="E224" s="65" t="s">
        <v>181</v>
      </c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32">
        <f t="shared" si="233"/>
        <v>0</v>
      </c>
      <c r="Y224" s="32">
        <f t="shared" si="234"/>
        <v>0</v>
      </c>
      <c r="Z224" s="32">
        <f t="shared" si="235"/>
        <v>0</v>
      </c>
      <c r="AA224" s="21"/>
      <c r="AB224" s="26" t="str">
        <f t="shared" si="254"/>
        <v/>
      </c>
      <c r="AC224" s="26" t="str">
        <f t="shared" si="255"/>
        <v/>
      </c>
      <c r="AD224" s="26" t="str">
        <f t="shared" si="256"/>
        <v/>
      </c>
      <c r="AE224" s="26" t="str">
        <f t="shared" si="257"/>
        <v/>
      </c>
      <c r="AF224" s="26" t="str">
        <f t="shared" si="258"/>
        <v/>
      </c>
      <c r="AG224" s="26" t="str">
        <f t="shared" si="259"/>
        <v/>
      </c>
      <c r="AH224" s="26" t="str">
        <f t="shared" si="260"/>
        <v/>
      </c>
      <c r="AI224" s="21"/>
      <c r="AJ224" s="242"/>
      <c r="AK224" s="13"/>
    </row>
    <row r="225" spans="2:37">
      <c r="B225" s="9"/>
      <c r="D225" s="81" t="s">
        <v>244</v>
      </c>
      <c r="E225" s="65" t="s">
        <v>181</v>
      </c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32">
        <f t="shared" si="233"/>
        <v>0</v>
      </c>
      <c r="Y225" s="32">
        <f t="shared" si="234"/>
        <v>0</v>
      </c>
      <c r="Z225" s="32">
        <f t="shared" si="235"/>
        <v>0</v>
      </c>
      <c r="AA225" s="21"/>
      <c r="AB225" s="26" t="str">
        <f t="shared" si="254"/>
        <v/>
      </c>
      <c r="AC225" s="26" t="str">
        <f t="shared" si="255"/>
        <v/>
      </c>
      <c r="AD225" s="26" t="str">
        <f t="shared" si="256"/>
        <v/>
      </c>
      <c r="AE225" s="26" t="str">
        <f t="shared" si="257"/>
        <v/>
      </c>
      <c r="AF225" s="26" t="str">
        <f t="shared" si="258"/>
        <v/>
      </c>
      <c r="AG225" s="26" t="str">
        <f t="shared" si="259"/>
        <v/>
      </c>
      <c r="AH225" s="26" t="str">
        <f t="shared" si="260"/>
        <v/>
      </c>
      <c r="AI225" s="21"/>
      <c r="AJ225" s="242"/>
      <c r="AK225" s="13"/>
    </row>
    <row r="226" spans="2:37">
      <c r="B226" s="9"/>
      <c r="D226" s="81" t="s">
        <v>252</v>
      </c>
      <c r="E226" s="65" t="s">
        <v>181</v>
      </c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32">
        <f t="shared" si="233"/>
        <v>0</v>
      </c>
      <c r="Y226" s="32">
        <f t="shared" si="234"/>
        <v>0</v>
      </c>
      <c r="Z226" s="32">
        <f t="shared" si="235"/>
        <v>0</v>
      </c>
      <c r="AA226" s="21"/>
      <c r="AB226" s="26" t="str">
        <f t="shared" si="254"/>
        <v/>
      </c>
      <c r="AC226" s="26" t="str">
        <f t="shared" si="255"/>
        <v/>
      </c>
      <c r="AD226" s="26" t="str">
        <f t="shared" si="256"/>
        <v/>
      </c>
      <c r="AE226" s="26" t="str">
        <f t="shared" si="257"/>
        <v/>
      </c>
      <c r="AF226" s="26" t="str">
        <f t="shared" si="258"/>
        <v/>
      </c>
      <c r="AG226" s="26" t="str">
        <f t="shared" si="259"/>
        <v/>
      </c>
      <c r="AH226" s="26" t="str">
        <f t="shared" si="260"/>
        <v/>
      </c>
      <c r="AI226" s="21"/>
      <c r="AJ226" s="242"/>
      <c r="AK226" s="13"/>
    </row>
    <row r="227" spans="2:37">
      <c r="B227" s="9"/>
      <c r="D227" s="81" t="s">
        <v>246</v>
      </c>
      <c r="E227" s="65" t="s">
        <v>181</v>
      </c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32">
        <f t="shared" si="233"/>
        <v>0</v>
      </c>
      <c r="Y227" s="32">
        <f t="shared" si="234"/>
        <v>0</v>
      </c>
      <c r="Z227" s="32">
        <f t="shared" si="235"/>
        <v>0</v>
      </c>
      <c r="AA227" s="20"/>
      <c r="AB227" s="26" t="str">
        <f t="shared" si="254"/>
        <v/>
      </c>
      <c r="AC227" s="26" t="str">
        <f t="shared" si="255"/>
        <v/>
      </c>
      <c r="AD227" s="26" t="str">
        <f t="shared" si="256"/>
        <v/>
      </c>
      <c r="AE227" s="26" t="str">
        <f t="shared" si="257"/>
        <v/>
      </c>
      <c r="AF227" s="26" t="str">
        <f t="shared" si="258"/>
        <v/>
      </c>
      <c r="AG227" s="26" t="str">
        <f t="shared" si="259"/>
        <v/>
      </c>
      <c r="AH227" s="26" t="str">
        <f t="shared" si="260"/>
        <v/>
      </c>
      <c r="AI227" s="20"/>
      <c r="AJ227" s="61"/>
      <c r="AK227" s="13"/>
    </row>
    <row r="228" spans="2:37">
      <c r="B228" s="9"/>
      <c r="D228" s="81" t="s">
        <v>332</v>
      </c>
      <c r="E228" s="65" t="s">
        <v>181</v>
      </c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32">
        <f t="shared" si="233"/>
        <v>0</v>
      </c>
      <c r="Y228" s="32">
        <f t="shared" si="234"/>
        <v>0</v>
      </c>
      <c r="Z228" s="32">
        <f t="shared" si="235"/>
        <v>0</v>
      </c>
      <c r="AA228" s="21"/>
      <c r="AB228" s="26" t="str">
        <f t="shared" si="254"/>
        <v/>
      </c>
      <c r="AC228" s="26" t="str">
        <f t="shared" si="255"/>
        <v/>
      </c>
      <c r="AD228" s="26" t="str">
        <f t="shared" si="256"/>
        <v/>
      </c>
      <c r="AE228" s="26" t="str">
        <f t="shared" si="257"/>
        <v/>
      </c>
      <c r="AF228" s="26" t="str">
        <f t="shared" si="258"/>
        <v/>
      </c>
      <c r="AG228" s="26" t="str">
        <f t="shared" si="259"/>
        <v/>
      </c>
      <c r="AH228" s="26" t="str">
        <f t="shared" si="260"/>
        <v/>
      </c>
      <c r="AI228" s="21"/>
      <c r="AJ228" s="242"/>
      <c r="AK228" s="13"/>
    </row>
    <row r="229" spans="2:37">
      <c r="B229" s="9"/>
      <c r="D229" s="81" t="s">
        <v>333</v>
      </c>
      <c r="E229" s="65" t="s">
        <v>181</v>
      </c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32">
        <f t="shared" si="233"/>
        <v>0</v>
      </c>
      <c r="Y229" s="32">
        <f t="shared" si="234"/>
        <v>0</v>
      </c>
      <c r="Z229" s="32">
        <f t="shared" si="235"/>
        <v>0</v>
      </c>
      <c r="AA229" s="21"/>
      <c r="AB229" s="26" t="str">
        <f t="shared" si="254"/>
        <v/>
      </c>
      <c r="AC229" s="26" t="str">
        <f t="shared" si="255"/>
        <v/>
      </c>
      <c r="AD229" s="26" t="str">
        <f t="shared" si="256"/>
        <v/>
      </c>
      <c r="AE229" s="26" t="str">
        <f t="shared" si="257"/>
        <v/>
      </c>
      <c r="AF229" s="26" t="str">
        <f t="shared" si="258"/>
        <v/>
      </c>
      <c r="AG229" s="26" t="str">
        <f t="shared" si="259"/>
        <v/>
      </c>
      <c r="AH229" s="26" t="str">
        <f t="shared" si="260"/>
        <v/>
      </c>
      <c r="AI229" s="21"/>
      <c r="AJ229" s="242"/>
      <c r="AK229" s="13"/>
    </row>
    <row r="230" spans="2:37">
      <c r="B230" s="9"/>
      <c r="D230" s="81" t="s">
        <v>247</v>
      </c>
      <c r="E230" s="65" t="s">
        <v>181</v>
      </c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32">
        <f t="shared" si="233"/>
        <v>0</v>
      </c>
      <c r="Y230" s="32">
        <f t="shared" si="234"/>
        <v>0</v>
      </c>
      <c r="Z230" s="32">
        <f t="shared" si="235"/>
        <v>0</v>
      </c>
      <c r="AA230" s="21"/>
      <c r="AB230" s="26" t="str">
        <f t="shared" si="254"/>
        <v/>
      </c>
      <c r="AC230" s="26" t="str">
        <f t="shared" si="255"/>
        <v/>
      </c>
      <c r="AD230" s="26" t="str">
        <f t="shared" si="256"/>
        <v/>
      </c>
      <c r="AE230" s="26" t="str">
        <f t="shared" si="257"/>
        <v/>
      </c>
      <c r="AF230" s="26" t="str">
        <f t="shared" si="258"/>
        <v/>
      </c>
      <c r="AG230" s="26" t="str">
        <f t="shared" si="259"/>
        <v/>
      </c>
      <c r="AH230" s="26" t="str">
        <f t="shared" si="260"/>
        <v/>
      </c>
      <c r="AI230" s="21"/>
      <c r="AJ230" s="242"/>
      <c r="AK230" s="13"/>
    </row>
    <row r="231" spans="2:37">
      <c r="B231" s="9"/>
      <c r="D231" s="63" t="s">
        <v>248</v>
      </c>
      <c r="E231" s="65" t="s">
        <v>181</v>
      </c>
      <c r="F231" s="32">
        <f>+SUM(F232:F234)</f>
        <v>0</v>
      </c>
      <c r="G231" s="32">
        <f t="shared" ref="G231:W231" si="261">+SUM(G232:G234)</f>
        <v>0</v>
      </c>
      <c r="H231" s="32">
        <f t="shared" si="261"/>
        <v>0</v>
      </c>
      <c r="I231" s="32">
        <f t="shared" si="261"/>
        <v>0</v>
      </c>
      <c r="J231" s="32">
        <f t="shared" si="261"/>
        <v>0</v>
      </c>
      <c r="K231" s="32">
        <f t="shared" si="261"/>
        <v>0</v>
      </c>
      <c r="L231" s="32">
        <f t="shared" si="261"/>
        <v>0</v>
      </c>
      <c r="M231" s="32">
        <f t="shared" si="261"/>
        <v>0</v>
      </c>
      <c r="N231" s="32">
        <f t="shared" si="261"/>
        <v>0</v>
      </c>
      <c r="O231" s="32">
        <f t="shared" si="261"/>
        <v>0</v>
      </c>
      <c r="P231" s="32">
        <f t="shared" si="261"/>
        <v>0</v>
      </c>
      <c r="Q231" s="32">
        <f t="shared" si="261"/>
        <v>0</v>
      </c>
      <c r="R231" s="32">
        <f t="shared" si="261"/>
        <v>0</v>
      </c>
      <c r="S231" s="32">
        <f t="shared" si="261"/>
        <v>0</v>
      </c>
      <c r="T231" s="32">
        <f t="shared" si="261"/>
        <v>0</v>
      </c>
      <c r="U231" s="32">
        <f t="shared" si="261"/>
        <v>0</v>
      </c>
      <c r="V231" s="32">
        <f t="shared" si="261"/>
        <v>0</v>
      </c>
      <c r="W231" s="32">
        <f t="shared" si="261"/>
        <v>0</v>
      </c>
      <c r="X231" s="32">
        <f t="shared" si="233"/>
        <v>0</v>
      </c>
      <c r="Y231" s="32">
        <f t="shared" si="234"/>
        <v>0</v>
      </c>
      <c r="Z231" s="32">
        <f t="shared" si="235"/>
        <v>0</v>
      </c>
      <c r="AA231" s="21"/>
      <c r="AB231" s="26" t="str">
        <f t="shared" si="254"/>
        <v/>
      </c>
      <c r="AC231" s="26" t="str">
        <f t="shared" si="255"/>
        <v/>
      </c>
      <c r="AD231" s="26" t="str">
        <f t="shared" si="256"/>
        <v/>
      </c>
      <c r="AE231" s="26" t="str">
        <f t="shared" si="257"/>
        <v/>
      </c>
      <c r="AF231" s="26" t="str">
        <f t="shared" si="258"/>
        <v/>
      </c>
      <c r="AG231" s="26" t="str">
        <f t="shared" si="259"/>
        <v/>
      </c>
      <c r="AH231" s="26" t="str">
        <f t="shared" si="260"/>
        <v/>
      </c>
      <c r="AI231" s="21"/>
      <c r="AJ231" s="242"/>
      <c r="AK231" s="13"/>
    </row>
    <row r="232" spans="2:37">
      <c r="B232" s="9"/>
      <c r="D232" s="81" t="s">
        <v>249</v>
      </c>
      <c r="E232" s="65" t="s">
        <v>181</v>
      </c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32">
        <f t="shared" si="233"/>
        <v>0</v>
      </c>
      <c r="Y232" s="32">
        <f t="shared" si="234"/>
        <v>0</v>
      </c>
      <c r="Z232" s="32">
        <f t="shared" si="235"/>
        <v>0</v>
      </c>
      <c r="AA232" s="21"/>
      <c r="AB232" s="26" t="str">
        <f t="shared" si="254"/>
        <v/>
      </c>
      <c r="AC232" s="26" t="str">
        <f t="shared" si="255"/>
        <v/>
      </c>
      <c r="AD232" s="26" t="str">
        <f t="shared" si="256"/>
        <v/>
      </c>
      <c r="AE232" s="26" t="str">
        <f t="shared" si="257"/>
        <v/>
      </c>
      <c r="AF232" s="26" t="str">
        <f t="shared" si="258"/>
        <v/>
      </c>
      <c r="AG232" s="26" t="str">
        <f t="shared" si="259"/>
        <v/>
      </c>
      <c r="AH232" s="26" t="str">
        <f t="shared" si="260"/>
        <v/>
      </c>
      <c r="AI232" s="21"/>
      <c r="AJ232" s="242"/>
      <c r="AK232" s="13"/>
    </row>
    <row r="233" spans="2:37">
      <c r="B233" s="9"/>
      <c r="D233" s="81" t="s">
        <v>250</v>
      </c>
      <c r="E233" s="65" t="s">
        <v>181</v>
      </c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32">
        <f t="shared" si="233"/>
        <v>0</v>
      </c>
      <c r="Y233" s="32">
        <f t="shared" si="234"/>
        <v>0</v>
      </c>
      <c r="Z233" s="32">
        <f t="shared" si="235"/>
        <v>0</v>
      </c>
      <c r="AA233" s="21"/>
      <c r="AB233" s="26" t="str">
        <f t="shared" si="254"/>
        <v/>
      </c>
      <c r="AC233" s="26" t="str">
        <f t="shared" si="255"/>
        <v/>
      </c>
      <c r="AD233" s="26" t="str">
        <f t="shared" si="256"/>
        <v/>
      </c>
      <c r="AE233" s="26" t="str">
        <f t="shared" si="257"/>
        <v/>
      </c>
      <c r="AF233" s="26" t="str">
        <f t="shared" si="258"/>
        <v/>
      </c>
      <c r="AG233" s="26" t="str">
        <f t="shared" si="259"/>
        <v/>
      </c>
      <c r="AH233" s="26" t="str">
        <f t="shared" si="260"/>
        <v/>
      </c>
      <c r="AI233" s="21"/>
      <c r="AJ233" s="242"/>
      <c r="AK233" s="13"/>
    </row>
    <row r="234" spans="2:37">
      <c r="B234" s="9"/>
      <c r="D234" s="81" t="s">
        <v>251</v>
      </c>
      <c r="E234" s="65" t="s">
        <v>181</v>
      </c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32">
        <f t="shared" si="233"/>
        <v>0</v>
      </c>
      <c r="Y234" s="32">
        <f t="shared" si="234"/>
        <v>0</v>
      </c>
      <c r="Z234" s="32">
        <f t="shared" si="235"/>
        <v>0</v>
      </c>
      <c r="AA234" s="21"/>
      <c r="AB234" s="26" t="str">
        <f t="shared" si="254"/>
        <v/>
      </c>
      <c r="AC234" s="26" t="str">
        <f t="shared" si="255"/>
        <v/>
      </c>
      <c r="AD234" s="26" t="str">
        <f t="shared" si="256"/>
        <v/>
      </c>
      <c r="AE234" s="26" t="str">
        <f t="shared" si="257"/>
        <v/>
      </c>
      <c r="AF234" s="26" t="str">
        <f t="shared" si="258"/>
        <v/>
      </c>
      <c r="AG234" s="26" t="str">
        <f t="shared" si="259"/>
        <v/>
      </c>
      <c r="AH234" s="26" t="str">
        <f t="shared" si="260"/>
        <v/>
      </c>
      <c r="AI234" s="21"/>
      <c r="AJ234" s="242"/>
      <c r="AK234" s="13"/>
    </row>
    <row r="235" spans="2:37">
      <c r="B235" s="9"/>
      <c r="D235" s="209" t="s">
        <v>233</v>
      </c>
      <c r="E235" s="65" t="str">
        <f>E205</f>
        <v>10^3</v>
      </c>
      <c r="F235" s="32">
        <f>F236+F241</f>
        <v>0</v>
      </c>
      <c r="G235" s="32">
        <f t="shared" ref="G235:W235" si="262">G236+G241</f>
        <v>0</v>
      </c>
      <c r="H235" s="32">
        <f t="shared" si="262"/>
        <v>0</v>
      </c>
      <c r="I235" s="32">
        <f t="shared" si="262"/>
        <v>0</v>
      </c>
      <c r="J235" s="32">
        <f t="shared" si="262"/>
        <v>0</v>
      </c>
      <c r="K235" s="32">
        <f t="shared" si="262"/>
        <v>0</v>
      </c>
      <c r="L235" s="32">
        <f t="shared" si="262"/>
        <v>0</v>
      </c>
      <c r="M235" s="32">
        <f t="shared" si="262"/>
        <v>0</v>
      </c>
      <c r="N235" s="32">
        <f t="shared" si="262"/>
        <v>0</v>
      </c>
      <c r="O235" s="32">
        <f t="shared" si="262"/>
        <v>0</v>
      </c>
      <c r="P235" s="32">
        <f t="shared" si="262"/>
        <v>0</v>
      </c>
      <c r="Q235" s="32">
        <f t="shared" si="262"/>
        <v>0</v>
      </c>
      <c r="R235" s="32">
        <f t="shared" si="262"/>
        <v>0</v>
      </c>
      <c r="S235" s="32">
        <f t="shared" si="262"/>
        <v>0</v>
      </c>
      <c r="T235" s="32">
        <f t="shared" si="262"/>
        <v>0</v>
      </c>
      <c r="U235" s="32">
        <f t="shared" si="262"/>
        <v>0</v>
      </c>
      <c r="V235" s="32">
        <f t="shared" si="262"/>
        <v>0</v>
      </c>
      <c r="W235" s="32">
        <f t="shared" si="262"/>
        <v>0</v>
      </c>
      <c r="X235" s="32">
        <f t="shared" si="233"/>
        <v>0</v>
      </c>
      <c r="Y235" s="32">
        <f t="shared" si="234"/>
        <v>0</v>
      </c>
      <c r="Z235" s="32">
        <f t="shared" si="235"/>
        <v>0</v>
      </c>
      <c r="AA235" s="21"/>
      <c r="AB235" s="88" t="str">
        <f t="shared" ref="AB235" si="263">+IFERROR((Y235/X235)-1,"")</f>
        <v/>
      </c>
      <c r="AC235" s="88"/>
      <c r="AD235" s="88"/>
      <c r="AE235" s="88"/>
      <c r="AF235" s="88"/>
      <c r="AG235" s="88"/>
      <c r="AH235" s="88"/>
      <c r="AI235" s="21"/>
      <c r="AJ235" s="242"/>
      <c r="AK235" s="13"/>
    </row>
    <row r="236" spans="2:37">
      <c r="B236" s="9"/>
      <c r="D236" s="63" t="s">
        <v>359</v>
      </c>
      <c r="E236" s="65" t="str">
        <f>E206</f>
        <v>10^3</v>
      </c>
      <c r="F236" s="32">
        <f>+SUM(F237:F240)</f>
        <v>0</v>
      </c>
      <c r="G236" s="32">
        <f t="shared" ref="G236:W236" si="264">+SUM(G237:G240)</f>
        <v>0</v>
      </c>
      <c r="H236" s="32">
        <f t="shared" si="264"/>
        <v>0</v>
      </c>
      <c r="I236" s="32">
        <f t="shared" si="264"/>
        <v>0</v>
      </c>
      <c r="J236" s="32">
        <f t="shared" si="264"/>
        <v>0</v>
      </c>
      <c r="K236" s="32">
        <f t="shared" si="264"/>
        <v>0</v>
      </c>
      <c r="L236" s="32">
        <f t="shared" si="264"/>
        <v>0</v>
      </c>
      <c r="M236" s="32">
        <f t="shared" si="264"/>
        <v>0</v>
      </c>
      <c r="N236" s="32">
        <f t="shared" si="264"/>
        <v>0</v>
      </c>
      <c r="O236" s="32">
        <f t="shared" si="264"/>
        <v>0</v>
      </c>
      <c r="P236" s="32">
        <f t="shared" si="264"/>
        <v>0</v>
      </c>
      <c r="Q236" s="32">
        <f t="shared" si="264"/>
        <v>0</v>
      </c>
      <c r="R236" s="32">
        <f t="shared" si="264"/>
        <v>0</v>
      </c>
      <c r="S236" s="32">
        <f t="shared" si="264"/>
        <v>0</v>
      </c>
      <c r="T236" s="32">
        <f t="shared" si="264"/>
        <v>0</v>
      </c>
      <c r="U236" s="32">
        <f t="shared" si="264"/>
        <v>0</v>
      </c>
      <c r="V236" s="32">
        <f t="shared" si="264"/>
        <v>0</v>
      </c>
      <c r="W236" s="32">
        <f t="shared" si="264"/>
        <v>0</v>
      </c>
      <c r="X236" s="32">
        <f t="shared" si="233"/>
        <v>0</v>
      </c>
      <c r="Y236" s="32">
        <f t="shared" si="234"/>
        <v>0</v>
      </c>
      <c r="Z236" s="32">
        <f t="shared" si="235"/>
        <v>0</v>
      </c>
      <c r="AA236" s="21"/>
      <c r="AB236" s="88"/>
      <c r="AC236" s="88"/>
      <c r="AD236" s="88"/>
      <c r="AE236" s="88"/>
      <c r="AF236" s="88"/>
      <c r="AG236" s="88"/>
      <c r="AH236" s="88"/>
      <c r="AI236" s="21"/>
      <c r="AJ236" s="242"/>
      <c r="AK236" s="13"/>
    </row>
    <row r="237" spans="2:37">
      <c r="B237" s="9"/>
      <c r="D237" s="81" t="s">
        <v>275</v>
      </c>
      <c r="E237" s="65" t="str">
        <f>E207</f>
        <v>10^3</v>
      </c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32">
        <f t="shared" ref="X237" si="265">+SUM(F237:Q237)</f>
        <v>0</v>
      </c>
      <c r="Y237" s="32">
        <f t="shared" ref="Y237" si="266">+SUM(F237:K237)</f>
        <v>0</v>
      </c>
      <c r="Z237" s="32">
        <f t="shared" ref="Z237" si="267">+SUM(R237:W237)</f>
        <v>0</v>
      </c>
      <c r="AA237" s="21"/>
      <c r="AB237" s="88"/>
      <c r="AC237" s="88"/>
      <c r="AD237" s="88"/>
      <c r="AE237" s="88"/>
      <c r="AF237" s="88"/>
      <c r="AG237" s="88"/>
      <c r="AH237" s="88"/>
      <c r="AI237" s="21"/>
      <c r="AJ237" s="242"/>
      <c r="AK237" s="13"/>
    </row>
    <row r="238" spans="2:37">
      <c r="B238" s="9"/>
      <c r="D238" s="81" t="s">
        <v>276</v>
      </c>
      <c r="E238" s="65" t="str">
        <f t="shared" ref="E238:E244" si="268">E208</f>
        <v>10^3</v>
      </c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32">
        <f t="shared" ref="X238:X247" si="269">+SUM(F238:Q238)</f>
        <v>0</v>
      </c>
      <c r="Y238" s="32">
        <f t="shared" ref="Y238:Y247" si="270">+SUM(F238:K238)</f>
        <v>0</v>
      </c>
      <c r="Z238" s="32">
        <f t="shared" ref="Z238:Z247" si="271">+SUM(R238:W238)</f>
        <v>0</v>
      </c>
      <c r="AA238" s="21"/>
      <c r="AB238" s="88"/>
      <c r="AC238" s="88"/>
      <c r="AD238" s="88"/>
      <c r="AE238" s="88"/>
      <c r="AF238" s="88"/>
      <c r="AG238" s="88"/>
      <c r="AH238" s="88"/>
      <c r="AI238" s="21"/>
      <c r="AJ238" s="242"/>
      <c r="AK238" s="13"/>
    </row>
    <row r="239" spans="2:37">
      <c r="B239" s="9"/>
      <c r="D239" s="81" t="s">
        <v>277</v>
      </c>
      <c r="E239" s="65" t="str">
        <f t="shared" si="268"/>
        <v>10^3</v>
      </c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32">
        <f t="shared" si="269"/>
        <v>0</v>
      </c>
      <c r="Y239" s="32">
        <f t="shared" si="270"/>
        <v>0</v>
      </c>
      <c r="Z239" s="32">
        <f t="shared" si="271"/>
        <v>0</v>
      </c>
      <c r="AA239" s="21"/>
      <c r="AB239" s="88"/>
      <c r="AC239" s="88"/>
      <c r="AD239" s="88"/>
      <c r="AE239" s="88"/>
      <c r="AF239" s="88"/>
      <c r="AG239" s="88"/>
      <c r="AH239" s="88"/>
      <c r="AI239" s="21"/>
      <c r="AJ239" s="242"/>
      <c r="AK239" s="13"/>
    </row>
    <row r="240" spans="2:37">
      <c r="B240" s="9"/>
      <c r="D240" s="81" t="s">
        <v>357</v>
      </c>
      <c r="E240" s="65" t="str">
        <f t="shared" si="268"/>
        <v>10^3</v>
      </c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32">
        <f t="shared" si="269"/>
        <v>0</v>
      </c>
      <c r="Y240" s="32">
        <f t="shared" si="270"/>
        <v>0</v>
      </c>
      <c r="Z240" s="32">
        <f t="shared" si="271"/>
        <v>0</v>
      </c>
      <c r="AA240" s="21"/>
      <c r="AB240" s="88"/>
      <c r="AC240" s="88"/>
      <c r="AD240" s="88"/>
      <c r="AE240" s="88"/>
      <c r="AF240" s="88"/>
      <c r="AG240" s="88"/>
      <c r="AH240" s="88"/>
      <c r="AI240" s="21"/>
      <c r="AJ240" s="242"/>
      <c r="AK240" s="13"/>
    </row>
    <row r="241" spans="2:37">
      <c r="B241" s="9"/>
      <c r="D241" s="63" t="s">
        <v>360</v>
      </c>
      <c r="E241" s="65" t="str">
        <f t="shared" si="268"/>
        <v>10^3</v>
      </c>
      <c r="F241" s="32">
        <f>+SUM(F242:F245)</f>
        <v>0</v>
      </c>
      <c r="G241" s="32">
        <f t="shared" ref="G241:W241" si="272">+SUM(G242:G245)</f>
        <v>0</v>
      </c>
      <c r="H241" s="32">
        <f t="shared" si="272"/>
        <v>0</v>
      </c>
      <c r="I241" s="32">
        <f t="shared" si="272"/>
        <v>0</v>
      </c>
      <c r="J241" s="32">
        <f t="shared" si="272"/>
        <v>0</v>
      </c>
      <c r="K241" s="32">
        <f t="shared" si="272"/>
        <v>0</v>
      </c>
      <c r="L241" s="32">
        <f t="shared" si="272"/>
        <v>0</v>
      </c>
      <c r="M241" s="32">
        <f t="shared" si="272"/>
        <v>0</v>
      </c>
      <c r="N241" s="32">
        <f t="shared" si="272"/>
        <v>0</v>
      </c>
      <c r="O241" s="32">
        <f t="shared" si="272"/>
        <v>0</v>
      </c>
      <c r="P241" s="32">
        <f t="shared" si="272"/>
        <v>0</v>
      </c>
      <c r="Q241" s="32">
        <f t="shared" si="272"/>
        <v>0</v>
      </c>
      <c r="R241" s="32">
        <f t="shared" si="272"/>
        <v>0</v>
      </c>
      <c r="S241" s="32">
        <f t="shared" si="272"/>
        <v>0</v>
      </c>
      <c r="T241" s="32">
        <f t="shared" si="272"/>
        <v>0</v>
      </c>
      <c r="U241" s="32">
        <f t="shared" si="272"/>
        <v>0</v>
      </c>
      <c r="V241" s="32">
        <f t="shared" si="272"/>
        <v>0</v>
      </c>
      <c r="W241" s="32">
        <f t="shared" si="272"/>
        <v>0</v>
      </c>
      <c r="X241" s="32">
        <f t="shared" si="269"/>
        <v>0</v>
      </c>
      <c r="Y241" s="32">
        <f t="shared" si="270"/>
        <v>0</v>
      </c>
      <c r="Z241" s="32">
        <f t="shared" si="271"/>
        <v>0</v>
      </c>
      <c r="AA241" s="21"/>
      <c r="AB241" s="88"/>
      <c r="AC241" s="88"/>
      <c r="AD241" s="88"/>
      <c r="AE241" s="88"/>
      <c r="AF241" s="88"/>
      <c r="AG241" s="88"/>
      <c r="AH241" s="88"/>
      <c r="AI241" s="21"/>
      <c r="AJ241" s="242"/>
      <c r="AK241" s="13"/>
    </row>
    <row r="242" spans="2:37">
      <c r="B242" s="9"/>
      <c r="D242" s="81" t="s">
        <v>275</v>
      </c>
      <c r="E242" s="65" t="str">
        <f t="shared" si="268"/>
        <v>10^3</v>
      </c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32">
        <f t="shared" si="269"/>
        <v>0</v>
      </c>
      <c r="Y242" s="32">
        <f t="shared" si="270"/>
        <v>0</v>
      </c>
      <c r="Z242" s="32">
        <f t="shared" si="271"/>
        <v>0</v>
      </c>
      <c r="AA242" s="21"/>
      <c r="AB242" s="88"/>
      <c r="AC242" s="88"/>
      <c r="AD242" s="88"/>
      <c r="AE242" s="88"/>
      <c r="AF242" s="88"/>
      <c r="AG242" s="88"/>
      <c r="AH242" s="88"/>
      <c r="AI242" s="21"/>
      <c r="AJ242" s="242"/>
      <c r="AK242" s="13"/>
    </row>
    <row r="243" spans="2:37">
      <c r="B243" s="9"/>
      <c r="D243" s="81" t="s">
        <v>276</v>
      </c>
      <c r="E243" s="65" t="str">
        <f t="shared" si="268"/>
        <v>10^3</v>
      </c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32">
        <f t="shared" si="269"/>
        <v>0</v>
      </c>
      <c r="Y243" s="32">
        <f t="shared" si="270"/>
        <v>0</v>
      </c>
      <c r="Z243" s="32">
        <f t="shared" si="271"/>
        <v>0</v>
      </c>
      <c r="AA243" s="21"/>
      <c r="AB243" s="88"/>
      <c r="AC243" s="88"/>
      <c r="AD243" s="88"/>
      <c r="AE243" s="88"/>
      <c r="AF243" s="88"/>
      <c r="AG243" s="88"/>
      <c r="AH243" s="88"/>
      <c r="AI243" s="21"/>
      <c r="AJ243" s="242"/>
      <c r="AK243" s="13"/>
    </row>
    <row r="244" spans="2:37">
      <c r="B244" s="9"/>
      <c r="D244" s="81" t="s">
        <v>277</v>
      </c>
      <c r="E244" s="65" t="str">
        <f t="shared" si="268"/>
        <v>10^3</v>
      </c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32">
        <f t="shared" si="269"/>
        <v>0</v>
      </c>
      <c r="Y244" s="32">
        <f t="shared" si="270"/>
        <v>0</v>
      </c>
      <c r="Z244" s="32">
        <f t="shared" si="271"/>
        <v>0</v>
      </c>
      <c r="AA244" s="21"/>
      <c r="AB244" s="88"/>
      <c r="AC244" s="88"/>
      <c r="AD244" s="88"/>
      <c r="AE244" s="88"/>
      <c r="AF244" s="88"/>
      <c r="AG244" s="88"/>
      <c r="AH244" s="88"/>
      <c r="AI244" s="21"/>
      <c r="AJ244" s="242"/>
      <c r="AK244" s="13"/>
    </row>
    <row r="245" spans="2:37">
      <c r="B245" s="9"/>
      <c r="D245" s="81" t="s">
        <v>357</v>
      </c>
      <c r="E245" s="65" t="str">
        <f>E212</f>
        <v>10^3</v>
      </c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32">
        <f t="shared" si="269"/>
        <v>0</v>
      </c>
      <c r="Y245" s="32">
        <f t="shared" si="270"/>
        <v>0</v>
      </c>
      <c r="Z245" s="32">
        <f t="shared" si="271"/>
        <v>0</v>
      </c>
      <c r="AA245" s="21"/>
      <c r="AB245" s="88"/>
      <c r="AC245" s="88"/>
      <c r="AD245" s="88"/>
      <c r="AE245" s="88"/>
      <c r="AF245" s="88"/>
      <c r="AG245" s="88"/>
      <c r="AH245" s="88"/>
      <c r="AI245" s="21"/>
      <c r="AJ245" s="242"/>
      <c r="AK245" s="13"/>
    </row>
    <row r="246" spans="2:37">
      <c r="B246" s="9"/>
      <c r="D246" s="209" t="s">
        <v>232</v>
      </c>
      <c r="E246" s="65" t="str">
        <f>E235</f>
        <v>10^3</v>
      </c>
      <c r="F246" s="32">
        <f>+F247</f>
        <v>0</v>
      </c>
      <c r="G246" s="32">
        <f t="shared" ref="G246:W246" si="273">+G247</f>
        <v>0</v>
      </c>
      <c r="H246" s="32">
        <f t="shared" si="273"/>
        <v>0</v>
      </c>
      <c r="I246" s="32">
        <f t="shared" si="273"/>
        <v>0</v>
      </c>
      <c r="J246" s="32">
        <f t="shared" si="273"/>
        <v>0</v>
      </c>
      <c r="K246" s="32">
        <f t="shared" si="273"/>
        <v>0</v>
      </c>
      <c r="L246" s="32">
        <f t="shared" si="273"/>
        <v>0</v>
      </c>
      <c r="M246" s="32">
        <f t="shared" si="273"/>
        <v>0</v>
      </c>
      <c r="N246" s="32">
        <f t="shared" si="273"/>
        <v>0</v>
      </c>
      <c r="O246" s="32">
        <f t="shared" si="273"/>
        <v>0</v>
      </c>
      <c r="P246" s="32">
        <f t="shared" si="273"/>
        <v>0</v>
      </c>
      <c r="Q246" s="32">
        <f t="shared" si="273"/>
        <v>0</v>
      </c>
      <c r="R246" s="32">
        <f t="shared" si="273"/>
        <v>0</v>
      </c>
      <c r="S246" s="32">
        <f t="shared" si="273"/>
        <v>0</v>
      </c>
      <c r="T246" s="32">
        <f t="shared" si="273"/>
        <v>0</v>
      </c>
      <c r="U246" s="32">
        <f t="shared" si="273"/>
        <v>0</v>
      </c>
      <c r="V246" s="32">
        <f t="shared" si="273"/>
        <v>0</v>
      </c>
      <c r="W246" s="32">
        <f t="shared" si="273"/>
        <v>0</v>
      </c>
      <c r="X246" s="32">
        <f t="shared" si="269"/>
        <v>0</v>
      </c>
      <c r="Y246" s="32">
        <f t="shared" si="270"/>
        <v>0</v>
      </c>
      <c r="Z246" s="32">
        <f t="shared" si="271"/>
        <v>0</v>
      </c>
      <c r="AA246" s="21"/>
      <c r="AB246" s="88" t="str">
        <f t="shared" ref="AB246" si="274">+IFERROR((Y246/X246)-1,"")</f>
        <v/>
      </c>
      <c r="AC246" s="88"/>
      <c r="AD246" s="88"/>
      <c r="AE246" s="88"/>
      <c r="AF246" s="88"/>
      <c r="AG246" s="88"/>
      <c r="AH246" s="88"/>
      <c r="AI246" s="21"/>
      <c r="AJ246" s="242"/>
      <c r="AK246" s="13"/>
    </row>
    <row r="247" spans="2:37">
      <c r="B247" s="9"/>
      <c r="D247" s="63" t="s">
        <v>253</v>
      </c>
      <c r="E247" s="65" t="s">
        <v>181</v>
      </c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32">
        <f t="shared" si="269"/>
        <v>0</v>
      </c>
      <c r="Y247" s="32">
        <f t="shared" si="270"/>
        <v>0</v>
      </c>
      <c r="Z247" s="32">
        <f t="shared" si="271"/>
        <v>0</v>
      </c>
      <c r="AA247" s="21"/>
      <c r="AB247" s="26" t="str">
        <f t="shared" ref="AB247" si="275">+IFERROR((R247/F247)-1,"")</f>
        <v/>
      </c>
      <c r="AC247" s="26" t="str">
        <f t="shared" ref="AC247" si="276">+IFERROR((S247/G247)-1,"")</f>
        <v/>
      </c>
      <c r="AD247" s="26" t="str">
        <f t="shared" ref="AD247" si="277">+IFERROR((T247/H247)-1,"")</f>
        <v/>
      </c>
      <c r="AE247" s="26" t="str">
        <f t="shared" ref="AE247" si="278">+IFERROR((U247/I247)-1,"")</f>
        <v/>
      </c>
      <c r="AF247" s="26" t="str">
        <f t="shared" ref="AF247" si="279">+IFERROR((V247/J247)-1,"")</f>
        <v/>
      </c>
      <c r="AG247" s="26" t="str">
        <f t="shared" ref="AG247" si="280">+IFERROR((W247/K247)-1,"")</f>
        <v/>
      </c>
      <c r="AH247" s="26" t="str">
        <f t="shared" ref="AH247" si="281">+IFERROR((Z247/Y247)-1,"")</f>
        <v/>
      </c>
      <c r="AI247" s="21"/>
      <c r="AJ247" s="242"/>
      <c r="AK247" s="13"/>
    </row>
    <row r="248" spans="2:37" ht="18.75" customHeight="1">
      <c r="B248" s="18"/>
      <c r="C248" s="293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17"/>
      <c r="X248" s="17"/>
      <c r="Y248" s="17"/>
      <c r="Z248" s="17"/>
      <c r="AA248" s="25"/>
      <c r="AB248" s="25"/>
      <c r="AC248" s="25"/>
      <c r="AD248" s="25"/>
      <c r="AE248" s="25"/>
      <c r="AF248" s="25"/>
      <c r="AG248" s="25"/>
      <c r="AH248" s="17"/>
      <c r="AI248" s="17"/>
      <c r="AJ248" s="22"/>
      <c r="AK248" s="13"/>
    </row>
    <row r="249" spans="2:37" ht="16.5" customHeight="1">
      <c r="D249" s="67"/>
      <c r="W249" s="1"/>
      <c r="AA249" s="23"/>
      <c r="AH249" s="1"/>
      <c r="AK249" s="13"/>
    </row>
    <row r="250" spans="2:37" s="59" customFormat="1" ht="36" customHeight="1">
      <c r="B250" s="56"/>
      <c r="C250" s="173" t="s">
        <v>429</v>
      </c>
      <c r="D250" s="57" t="s">
        <v>314</v>
      </c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3"/>
      <c r="AK250" s="13"/>
    </row>
    <row r="251" spans="2:37" s="59" customFormat="1" ht="41.25" customHeight="1">
      <c r="B251" s="185"/>
      <c r="C251" s="173" t="s">
        <v>448</v>
      </c>
      <c r="D251" s="173" t="s">
        <v>24</v>
      </c>
      <c r="E251" s="12" t="s">
        <v>76</v>
      </c>
      <c r="F251" s="211">
        <v>43466</v>
      </c>
      <c r="G251" s="211">
        <v>43497</v>
      </c>
      <c r="H251" s="211">
        <v>43525</v>
      </c>
      <c r="I251" s="211">
        <v>43556</v>
      </c>
      <c r="J251" s="211">
        <v>43586</v>
      </c>
      <c r="K251" s="211">
        <v>43617</v>
      </c>
      <c r="L251" s="211">
        <v>43647</v>
      </c>
      <c r="M251" s="211">
        <v>43678</v>
      </c>
      <c r="N251" s="211">
        <v>43709</v>
      </c>
      <c r="O251" s="211">
        <v>43739</v>
      </c>
      <c r="P251" s="211">
        <v>43770</v>
      </c>
      <c r="Q251" s="211">
        <v>43800</v>
      </c>
      <c r="R251" s="211">
        <v>43831</v>
      </c>
      <c r="S251" s="211">
        <v>43862</v>
      </c>
      <c r="T251" s="211">
        <v>43891</v>
      </c>
      <c r="U251" s="211">
        <v>43922</v>
      </c>
      <c r="V251" s="211">
        <v>43952</v>
      </c>
      <c r="W251" s="211">
        <v>43983</v>
      </c>
      <c r="X251" s="12">
        <v>2019</v>
      </c>
      <c r="Y251" s="247" t="s">
        <v>415</v>
      </c>
      <c r="Z251" s="247" t="s">
        <v>416</v>
      </c>
      <c r="AA251" s="12"/>
      <c r="AB251" s="210" t="s">
        <v>222</v>
      </c>
      <c r="AC251" s="210" t="s">
        <v>223</v>
      </c>
      <c r="AD251" s="210" t="s">
        <v>224</v>
      </c>
      <c r="AE251" s="210" t="s">
        <v>225</v>
      </c>
      <c r="AF251" s="210" t="s">
        <v>226</v>
      </c>
      <c r="AG251" s="210" t="s">
        <v>227</v>
      </c>
      <c r="AH251" s="210" t="s">
        <v>417</v>
      </c>
      <c r="AI251" s="12"/>
      <c r="AJ251" s="12" t="s">
        <v>42</v>
      </c>
      <c r="AK251" s="13"/>
    </row>
    <row r="252" spans="2:37" ht="16.5" customHeight="1">
      <c r="B252" s="170"/>
      <c r="C252" s="172" t="s">
        <v>449</v>
      </c>
      <c r="D252" s="168" t="s">
        <v>278</v>
      </c>
      <c r="E252" s="5" t="s">
        <v>43</v>
      </c>
      <c r="F252" s="32">
        <f ca="1">F259+F286</f>
        <v>0</v>
      </c>
      <c r="G252" s="32">
        <f t="shared" ref="G252:X252" ca="1" si="282">G259+G286</f>
        <v>0</v>
      </c>
      <c r="H252" s="32">
        <f t="shared" ca="1" si="282"/>
        <v>0</v>
      </c>
      <c r="I252" s="32">
        <f t="shared" ca="1" si="282"/>
        <v>0</v>
      </c>
      <c r="J252" s="32">
        <f t="shared" ca="1" si="282"/>
        <v>0</v>
      </c>
      <c r="K252" s="32">
        <f t="shared" ca="1" si="282"/>
        <v>0</v>
      </c>
      <c r="L252" s="32">
        <f t="shared" ca="1" si="282"/>
        <v>0</v>
      </c>
      <c r="M252" s="32">
        <f t="shared" ca="1" si="282"/>
        <v>0</v>
      </c>
      <c r="N252" s="32">
        <f t="shared" ca="1" si="282"/>
        <v>0</v>
      </c>
      <c r="O252" s="32">
        <f t="shared" ca="1" si="282"/>
        <v>0</v>
      </c>
      <c r="P252" s="32">
        <f t="shared" ca="1" si="282"/>
        <v>0</v>
      </c>
      <c r="Q252" s="32">
        <f t="shared" ca="1" si="282"/>
        <v>0</v>
      </c>
      <c r="R252" s="32">
        <f t="shared" ca="1" si="282"/>
        <v>0</v>
      </c>
      <c r="S252" s="32">
        <f t="shared" ca="1" si="282"/>
        <v>0</v>
      </c>
      <c r="T252" s="32">
        <f t="shared" ca="1" si="282"/>
        <v>0</v>
      </c>
      <c r="U252" s="32">
        <f t="shared" ca="1" si="282"/>
        <v>0</v>
      </c>
      <c r="V252" s="32">
        <f t="shared" ca="1" si="282"/>
        <v>0</v>
      </c>
      <c r="W252" s="32">
        <f t="shared" ca="1" si="282"/>
        <v>0</v>
      </c>
      <c r="X252" s="32">
        <f t="shared" ca="1" si="282"/>
        <v>0</v>
      </c>
      <c r="Y252" s="32">
        <f ca="1">+SUM(F252:K252)</f>
        <v>0</v>
      </c>
      <c r="Z252" s="32">
        <f ca="1">+SUM(R252:W252)</f>
        <v>0</v>
      </c>
      <c r="AA252" s="20"/>
      <c r="AB252" s="26" t="str">
        <f ca="1">+IFERROR((R252/F252)-1,"")</f>
        <v/>
      </c>
      <c r="AC252" s="26" t="str">
        <f t="shared" ref="AC252:AC254" ca="1" si="283">+IFERROR((S252/G252)-1,"")</f>
        <v/>
      </c>
      <c r="AD252" s="26" t="str">
        <f t="shared" ref="AD252:AD254" ca="1" si="284">+IFERROR((T252/H252)-1,"")</f>
        <v/>
      </c>
      <c r="AE252" s="26" t="str">
        <f t="shared" ref="AE252:AE254" ca="1" si="285">+IFERROR((U252/I252)-1,"")</f>
        <v/>
      </c>
      <c r="AF252" s="26" t="str">
        <f t="shared" ref="AF252:AF254" ca="1" si="286">+IFERROR((V252/J252)-1,"")</f>
        <v/>
      </c>
      <c r="AG252" s="26" t="str">
        <f ca="1">+IFERROR((W252/K252)-1,"")</f>
        <v/>
      </c>
      <c r="AH252" s="26" t="str">
        <f ca="1">+IFERROR((Z252/Y252)-1,"")</f>
        <v/>
      </c>
      <c r="AI252" s="20"/>
      <c r="AJ252" s="61"/>
      <c r="AK252" s="13"/>
    </row>
    <row r="253" spans="2:37" ht="16.5" customHeight="1">
      <c r="B253" s="170"/>
      <c r="C253" s="172" t="s">
        <v>450</v>
      </c>
      <c r="D253" s="168" t="s">
        <v>279</v>
      </c>
      <c r="E253" s="5" t="s">
        <v>43</v>
      </c>
      <c r="F253" s="32">
        <f>F298+F325</f>
        <v>0</v>
      </c>
      <c r="G253" s="32">
        <f t="shared" ref="G253:X253" si="287">G298+G325</f>
        <v>0</v>
      </c>
      <c r="H253" s="32">
        <f t="shared" si="287"/>
        <v>0</v>
      </c>
      <c r="I253" s="32">
        <f t="shared" si="287"/>
        <v>0</v>
      </c>
      <c r="J253" s="32">
        <f t="shared" si="287"/>
        <v>0</v>
      </c>
      <c r="K253" s="32">
        <f t="shared" si="287"/>
        <v>0</v>
      </c>
      <c r="L253" s="32">
        <f t="shared" si="287"/>
        <v>0</v>
      </c>
      <c r="M253" s="32">
        <f t="shared" si="287"/>
        <v>0</v>
      </c>
      <c r="N253" s="32">
        <f t="shared" si="287"/>
        <v>0</v>
      </c>
      <c r="O253" s="32">
        <f t="shared" si="287"/>
        <v>0</v>
      </c>
      <c r="P253" s="32">
        <f t="shared" si="287"/>
        <v>0</v>
      </c>
      <c r="Q253" s="32">
        <f t="shared" si="287"/>
        <v>0</v>
      </c>
      <c r="R253" s="32">
        <f t="shared" si="287"/>
        <v>0</v>
      </c>
      <c r="S253" s="32">
        <f t="shared" si="287"/>
        <v>0</v>
      </c>
      <c r="T253" s="32">
        <f t="shared" si="287"/>
        <v>0</v>
      </c>
      <c r="U253" s="32">
        <f t="shared" si="287"/>
        <v>0</v>
      </c>
      <c r="V253" s="32">
        <f t="shared" si="287"/>
        <v>0</v>
      </c>
      <c r="W253" s="32">
        <f t="shared" si="287"/>
        <v>0</v>
      </c>
      <c r="X253" s="32">
        <f t="shared" si="287"/>
        <v>0</v>
      </c>
      <c r="Y253" s="32">
        <f t="shared" ref="Y253:Y254" si="288">+SUM(F253:K253)</f>
        <v>0</v>
      </c>
      <c r="Z253" s="32">
        <f t="shared" ref="Z253:Z254" si="289">+SUM(R253:W253)</f>
        <v>0</v>
      </c>
      <c r="AA253" s="20"/>
      <c r="AB253" s="26" t="str">
        <f t="shared" ref="AB253:AB254" si="290">+IFERROR((R253/F253)-1,"")</f>
        <v/>
      </c>
      <c r="AC253" s="26" t="str">
        <f t="shared" si="283"/>
        <v/>
      </c>
      <c r="AD253" s="26" t="str">
        <f t="shared" si="284"/>
        <v/>
      </c>
      <c r="AE253" s="26" t="str">
        <f t="shared" si="285"/>
        <v/>
      </c>
      <c r="AF253" s="26" t="str">
        <f t="shared" si="286"/>
        <v/>
      </c>
      <c r="AG253" s="26" t="str">
        <f t="shared" ref="AG253:AG254" si="291">+IFERROR((W253/K253)-1,"")</f>
        <v/>
      </c>
      <c r="AH253" s="26" t="str">
        <f t="shared" ref="AH253:AH254" si="292">+IFERROR((Z253/Y253)-1,"")</f>
        <v/>
      </c>
      <c r="AI253" s="20"/>
      <c r="AJ253" s="61"/>
      <c r="AK253" s="13"/>
    </row>
    <row r="254" spans="2:37" ht="16.5" customHeight="1">
      <c r="B254" s="170"/>
      <c r="C254" s="172" t="s">
        <v>451</v>
      </c>
      <c r="D254" s="168" t="s">
        <v>280</v>
      </c>
      <c r="E254" s="5" t="s">
        <v>43</v>
      </c>
      <c r="F254" s="32">
        <f>F336+F363</f>
        <v>0</v>
      </c>
      <c r="G254" s="32">
        <f t="shared" ref="G254:X254" si="293">G336+G363</f>
        <v>0</v>
      </c>
      <c r="H254" s="32">
        <f t="shared" si="293"/>
        <v>0</v>
      </c>
      <c r="I254" s="32">
        <f t="shared" si="293"/>
        <v>0</v>
      </c>
      <c r="J254" s="32">
        <f t="shared" si="293"/>
        <v>0</v>
      </c>
      <c r="K254" s="32">
        <f t="shared" si="293"/>
        <v>0</v>
      </c>
      <c r="L254" s="32">
        <f t="shared" si="293"/>
        <v>0</v>
      </c>
      <c r="M254" s="32">
        <f t="shared" si="293"/>
        <v>0</v>
      </c>
      <c r="N254" s="32">
        <f t="shared" si="293"/>
        <v>0</v>
      </c>
      <c r="O254" s="32">
        <f t="shared" si="293"/>
        <v>0</v>
      </c>
      <c r="P254" s="32">
        <f t="shared" si="293"/>
        <v>0</v>
      </c>
      <c r="Q254" s="32">
        <f t="shared" si="293"/>
        <v>0</v>
      </c>
      <c r="R254" s="32">
        <f t="shared" si="293"/>
        <v>0</v>
      </c>
      <c r="S254" s="32">
        <f t="shared" si="293"/>
        <v>0</v>
      </c>
      <c r="T254" s="32">
        <f t="shared" si="293"/>
        <v>0</v>
      </c>
      <c r="U254" s="32">
        <f t="shared" si="293"/>
        <v>0</v>
      </c>
      <c r="V254" s="32">
        <f t="shared" si="293"/>
        <v>0</v>
      </c>
      <c r="W254" s="32">
        <f t="shared" si="293"/>
        <v>0</v>
      </c>
      <c r="X254" s="32">
        <f t="shared" si="293"/>
        <v>0</v>
      </c>
      <c r="Y254" s="32">
        <f t="shared" si="288"/>
        <v>0</v>
      </c>
      <c r="Z254" s="32">
        <f t="shared" si="289"/>
        <v>0</v>
      </c>
      <c r="AA254" s="21"/>
      <c r="AB254" s="26" t="str">
        <f t="shared" si="290"/>
        <v/>
      </c>
      <c r="AC254" s="26" t="str">
        <f t="shared" si="283"/>
        <v/>
      </c>
      <c r="AD254" s="26" t="str">
        <f t="shared" si="284"/>
        <v/>
      </c>
      <c r="AE254" s="26" t="str">
        <f t="shared" si="285"/>
        <v/>
      </c>
      <c r="AF254" s="26" t="str">
        <f t="shared" si="286"/>
        <v/>
      </c>
      <c r="AG254" s="26" t="str">
        <f t="shared" si="291"/>
        <v/>
      </c>
      <c r="AH254" s="26" t="str">
        <f t="shared" si="292"/>
        <v/>
      </c>
      <c r="AI254" s="21"/>
      <c r="AJ254" s="242"/>
      <c r="AK254" s="13"/>
    </row>
    <row r="255" spans="2:37" ht="16.5" customHeight="1">
      <c r="B255" s="170"/>
      <c r="C255" s="172" t="s">
        <v>452</v>
      </c>
      <c r="D255" s="168" t="s">
        <v>281</v>
      </c>
      <c r="E255" s="5" t="s">
        <v>43</v>
      </c>
      <c r="F255" s="32">
        <f>F374+F398</f>
        <v>0</v>
      </c>
      <c r="G255" s="32">
        <f t="shared" ref="G255:X255" si="294">G374+G398</f>
        <v>0</v>
      </c>
      <c r="H255" s="32">
        <f t="shared" si="294"/>
        <v>0</v>
      </c>
      <c r="I255" s="32">
        <f t="shared" si="294"/>
        <v>0</v>
      </c>
      <c r="J255" s="32">
        <f t="shared" si="294"/>
        <v>0</v>
      </c>
      <c r="K255" s="32">
        <f t="shared" si="294"/>
        <v>0</v>
      </c>
      <c r="L255" s="32">
        <f t="shared" si="294"/>
        <v>0</v>
      </c>
      <c r="M255" s="32">
        <f t="shared" si="294"/>
        <v>0</v>
      </c>
      <c r="N255" s="32">
        <f t="shared" si="294"/>
        <v>0</v>
      </c>
      <c r="O255" s="32">
        <f t="shared" si="294"/>
        <v>0</v>
      </c>
      <c r="P255" s="32">
        <f t="shared" si="294"/>
        <v>0</v>
      </c>
      <c r="Q255" s="32">
        <f t="shared" si="294"/>
        <v>0</v>
      </c>
      <c r="R255" s="32">
        <f t="shared" si="294"/>
        <v>0</v>
      </c>
      <c r="S255" s="32">
        <f t="shared" si="294"/>
        <v>0</v>
      </c>
      <c r="T255" s="32">
        <f t="shared" si="294"/>
        <v>0</v>
      </c>
      <c r="U255" s="32">
        <f t="shared" si="294"/>
        <v>0</v>
      </c>
      <c r="V255" s="32">
        <f t="shared" si="294"/>
        <v>0</v>
      </c>
      <c r="W255" s="32">
        <f t="shared" si="294"/>
        <v>0</v>
      </c>
      <c r="X255" s="32">
        <f t="shared" si="294"/>
        <v>0</v>
      </c>
      <c r="Y255" s="32">
        <f t="shared" ref="Y255:Y256" si="295">+SUM(F255:K255)</f>
        <v>0</v>
      </c>
      <c r="Z255" s="32">
        <f t="shared" ref="Z255:Z256" si="296">+SUM(R255:W255)</f>
        <v>0</v>
      </c>
      <c r="AA255" s="21"/>
      <c r="AB255" s="26" t="str">
        <f t="shared" ref="AB255:AB256" si="297">+IFERROR((R255/F255)-1,"")</f>
        <v/>
      </c>
      <c r="AC255" s="26" t="str">
        <f t="shared" ref="AC255:AC256" si="298">+IFERROR((S255/G255)-1,"")</f>
        <v/>
      </c>
      <c r="AD255" s="26" t="str">
        <f t="shared" ref="AD255:AD256" si="299">+IFERROR((T255/H255)-1,"")</f>
        <v/>
      </c>
      <c r="AE255" s="26" t="str">
        <f t="shared" ref="AE255:AE256" si="300">+IFERROR((U255/I255)-1,"")</f>
        <v/>
      </c>
      <c r="AF255" s="26" t="str">
        <f t="shared" ref="AF255:AF256" si="301">+IFERROR((V255/J255)-1,"")</f>
        <v/>
      </c>
      <c r="AG255" s="26" t="str">
        <f t="shared" ref="AG255:AG256" si="302">+IFERROR((W255/K255)-1,"")</f>
        <v/>
      </c>
      <c r="AH255" s="26" t="str">
        <f t="shared" ref="AH255:AH256" si="303">+IFERROR((Z255/Y255)-1,"")</f>
        <v/>
      </c>
      <c r="AI255" s="21"/>
      <c r="AJ255" s="242"/>
      <c r="AK255" s="13"/>
    </row>
    <row r="256" spans="2:37" ht="16.5" customHeight="1">
      <c r="B256" s="170"/>
      <c r="C256" s="172" t="s">
        <v>453</v>
      </c>
      <c r="D256" s="168" t="s">
        <v>282</v>
      </c>
      <c r="E256" s="5" t="s">
        <v>43</v>
      </c>
      <c r="F256" s="32">
        <f>F408+F413</f>
        <v>0</v>
      </c>
      <c r="G256" s="32">
        <f t="shared" ref="G256:X256" si="304">G408+G413</f>
        <v>0</v>
      </c>
      <c r="H256" s="32">
        <f t="shared" si="304"/>
        <v>0</v>
      </c>
      <c r="I256" s="32">
        <f t="shared" si="304"/>
        <v>0</v>
      </c>
      <c r="J256" s="32">
        <f t="shared" si="304"/>
        <v>0</v>
      </c>
      <c r="K256" s="32">
        <f t="shared" si="304"/>
        <v>0</v>
      </c>
      <c r="L256" s="32">
        <f t="shared" si="304"/>
        <v>0</v>
      </c>
      <c r="M256" s="32">
        <f t="shared" si="304"/>
        <v>0</v>
      </c>
      <c r="N256" s="32">
        <f t="shared" si="304"/>
        <v>0</v>
      </c>
      <c r="O256" s="32">
        <f t="shared" si="304"/>
        <v>0</v>
      </c>
      <c r="P256" s="32">
        <f t="shared" si="304"/>
        <v>0</v>
      </c>
      <c r="Q256" s="32">
        <f t="shared" si="304"/>
        <v>0</v>
      </c>
      <c r="R256" s="32">
        <f t="shared" si="304"/>
        <v>0</v>
      </c>
      <c r="S256" s="32">
        <f t="shared" si="304"/>
        <v>0</v>
      </c>
      <c r="T256" s="32">
        <f t="shared" si="304"/>
        <v>0</v>
      </c>
      <c r="U256" s="32">
        <f t="shared" si="304"/>
        <v>0</v>
      </c>
      <c r="V256" s="32">
        <f t="shared" si="304"/>
        <v>0</v>
      </c>
      <c r="W256" s="32">
        <f t="shared" si="304"/>
        <v>0</v>
      </c>
      <c r="X256" s="32">
        <f t="shared" si="304"/>
        <v>0</v>
      </c>
      <c r="Y256" s="32">
        <f t="shared" si="295"/>
        <v>0</v>
      </c>
      <c r="Z256" s="32">
        <f t="shared" si="296"/>
        <v>0</v>
      </c>
      <c r="AA256" s="21"/>
      <c r="AB256" s="26" t="str">
        <f t="shared" si="297"/>
        <v/>
      </c>
      <c r="AC256" s="26" t="str">
        <f t="shared" si="298"/>
        <v/>
      </c>
      <c r="AD256" s="26" t="str">
        <f t="shared" si="299"/>
        <v/>
      </c>
      <c r="AE256" s="26" t="str">
        <f t="shared" si="300"/>
        <v/>
      </c>
      <c r="AF256" s="26" t="str">
        <f t="shared" si="301"/>
        <v/>
      </c>
      <c r="AG256" s="26" t="str">
        <f t="shared" si="302"/>
        <v/>
      </c>
      <c r="AH256" s="26" t="str">
        <f t="shared" si="303"/>
        <v/>
      </c>
      <c r="AI256" s="21"/>
      <c r="AJ256" s="242"/>
      <c r="AK256" s="13"/>
    </row>
    <row r="257" spans="2:37" ht="16.5" customHeight="1">
      <c r="B257" s="170"/>
      <c r="E257" s="169"/>
      <c r="F257" s="169"/>
      <c r="G257" s="169"/>
      <c r="H257" s="169"/>
      <c r="I257" s="169"/>
      <c r="J257" s="176"/>
      <c r="K257" s="176"/>
      <c r="L257" s="169"/>
      <c r="M257" s="156"/>
      <c r="N257" s="156"/>
      <c r="O257" s="1"/>
      <c r="P257" s="1"/>
      <c r="Q257" s="1"/>
      <c r="R257" s="1"/>
      <c r="S257" s="1"/>
      <c r="T257" s="1"/>
      <c r="U257" s="1"/>
      <c r="V257" s="1"/>
      <c r="W257" s="1"/>
      <c r="AB257" s="1"/>
      <c r="AC257" s="1"/>
      <c r="AD257" s="1"/>
      <c r="AE257" s="1"/>
      <c r="AF257" s="1"/>
      <c r="AG257" s="1"/>
      <c r="AH257" s="1"/>
      <c r="AK257" s="34"/>
    </row>
    <row r="258" spans="2:37" ht="25.5">
      <c r="B258" s="9"/>
      <c r="C258" s="172" t="s">
        <v>454</v>
      </c>
      <c r="D258" s="219" t="s">
        <v>284</v>
      </c>
      <c r="E258" s="12" t="s">
        <v>76</v>
      </c>
      <c r="F258" s="211">
        <v>43466</v>
      </c>
      <c r="G258" s="211">
        <v>43497</v>
      </c>
      <c r="H258" s="211">
        <v>43525</v>
      </c>
      <c r="I258" s="211">
        <v>43556</v>
      </c>
      <c r="J258" s="211">
        <v>43586</v>
      </c>
      <c r="K258" s="211">
        <v>43617</v>
      </c>
      <c r="L258" s="211">
        <v>43647</v>
      </c>
      <c r="M258" s="211">
        <v>43678</v>
      </c>
      <c r="N258" s="211">
        <v>43709</v>
      </c>
      <c r="O258" s="211">
        <v>43739</v>
      </c>
      <c r="P258" s="211">
        <v>43770</v>
      </c>
      <c r="Q258" s="211">
        <v>43800</v>
      </c>
      <c r="R258" s="211">
        <v>43831</v>
      </c>
      <c r="S258" s="211">
        <v>43862</v>
      </c>
      <c r="T258" s="211">
        <v>43891</v>
      </c>
      <c r="U258" s="211">
        <v>43922</v>
      </c>
      <c r="V258" s="211">
        <v>43952</v>
      </c>
      <c r="W258" s="211">
        <v>43983</v>
      </c>
      <c r="X258" s="12">
        <v>2019</v>
      </c>
      <c r="Y258" s="247" t="s">
        <v>415</v>
      </c>
      <c r="Z258" s="247" t="s">
        <v>416</v>
      </c>
      <c r="AA258" s="12"/>
      <c r="AB258" s="210" t="s">
        <v>222</v>
      </c>
      <c r="AC258" s="210" t="s">
        <v>223</v>
      </c>
      <c r="AD258" s="210" t="s">
        <v>224</v>
      </c>
      <c r="AE258" s="210" t="s">
        <v>225</v>
      </c>
      <c r="AF258" s="210" t="s">
        <v>226</v>
      </c>
      <c r="AG258" s="210" t="s">
        <v>227</v>
      </c>
      <c r="AH258" s="210" t="s">
        <v>417</v>
      </c>
      <c r="AI258" s="12"/>
      <c r="AJ258" s="12" t="s">
        <v>42</v>
      </c>
      <c r="AK258" s="13"/>
    </row>
    <row r="259" spans="2:37">
      <c r="B259" s="9"/>
      <c r="D259" s="63" t="s">
        <v>268</v>
      </c>
      <c r="E259" s="5" t="s">
        <v>43</v>
      </c>
      <c r="F259" s="32">
        <f ca="1">F260+F277</f>
        <v>0</v>
      </c>
      <c r="G259" s="32">
        <f t="shared" ref="G259:W259" ca="1" si="305">G260+G277</f>
        <v>0</v>
      </c>
      <c r="H259" s="32">
        <f t="shared" ca="1" si="305"/>
        <v>0</v>
      </c>
      <c r="I259" s="32">
        <f t="shared" ca="1" si="305"/>
        <v>0</v>
      </c>
      <c r="J259" s="32">
        <f t="shared" ca="1" si="305"/>
        <v>0</v>
      </c>
      <c r="K259" s="32">
        <f t="shared" ca="1" si="305"/>
        <v>0</v>
      </c>
      <c r="L259" s="32">
        <f t="shared" ca="1" si="305"/>
        <v>0</v>
      </c>
      <c r="M259" s="32">
        <f t="shared" ca="1" si="305"/>
        <v>0</v>
      </c>
      <c r="N259" s="32">
        <f t="shared" ca="1" si="305"/>
        <v>0</v>
      </c>
      <c r="O259" s="32">
        <f t="shared" ca="1" si="305"/>
        <v>0</v>
      </c>
      <c r="P259" s="32">
        <f t="shared" ca="1" si="305"/>
        <v>0</v>
      </c>
      <c r="Q259" s="32">
        <f t="shared" ca="1" si="305"/>
        <v>0</v>
      </c>
      <c r="R259" s="32">
        <f t="shared" ca="1" si="305"/>
        <v>0</v>
      </c>
      <c r="S259" s="32">
        <f t="shared" ca="1" si="305"/>
        <v>0</v>
      </c>
      <c r="T259" s="32">
        <f t="shared" ca="1" si="305"/>
        <v>0</v>
      </c>
      <c r="U259" s="32">
        <f t="shared" ca="1" si="305"/>
        <v>0</v>
      </c>
      <c r="V259" s="32">
        <f t="shared" ca="1" si="305"/>
        <v>0</v>
      </c>
      <c r="W259" s="32">
        <f t="shared" ca="1" si="305"/>
        <v>0</v>
      </c>
      <c r="X259" s="32">
        <f t="shared" ref="X259:X277" ca="1" si="306">+SUM(F259:Q259)</f>
        <v>0</v>
      </c>
      <c r="Y259" s="32">
        <f t="shared" ref="Y259:Y277" ca="1" si="307">+SUM(F259:K259)</f>
        <v>0</v>
      </c>
      <c r="Z259" s="32">
        <f t="shared" ref="Z259:Z277" ca="1" si="308">+SUM(R259:W259)</f>
        <v>0</v>
      </c>
      <c r="AA259" s="20"/>
      <c r="AB259" s="26" t="str">
        <f t="shared" ref="AB259:AB273" ca="1" si="309">+IFERROR((R259/F259)-1,"")</f>
        <v/>
      </c>
      <c r="AC259" s="26" t="str">
        <f t="shared" ref="AC259:AC273" ca="1" si="310">+IFERROR((S259/G259)-1,"")</f>
        <v/>
      </c>
      <c r="AD259" s="26" t="str">
        <f t="shared" ref="AD259:AD273" ca="1" si="311">+IFERROR((T259/H259)-1,"")</f>
        <v/>
      </c>
      <c r="AE259" s="26" t="str">
        <f t="shared" ref="AE259:AE273" ca="1" si="312">+IFERROR((U259/I259)-1,"")</f>
        <v/>
      </c>
      <c r="AF259" s="26" t="str">
        <f t="shared" ref="AF259:AF273" ca="1" si="313">+IFERROR((V259/J259)-1,"")</f>
        <v/>
      </c>
      <c r="AG259" s="26" t="str">
        <f t="shared" ref="AG259:AG273" ca="1" si="314">+IFERROR((W259/K259)-1,"")</f>
        <v/>
      </c>
      <c r="AH259" s="26" t="str">
        <f t="shared" ref="AH259:AH273" ca="1" si="315">+IFERROR((Z259/Y259)-1,"")</f>
        <v/>
      </c>
      <c r="AI259" s="20"/>
      <c r="AJ259" s="61"/>
      <c r="AK259" s="13"/>
    </row>
    <row r="260" spans="2:37">
      <c r="B260" s="9"/>
      <c r="D260" s="63" t="s">
        <v>269</v>
      </c>
      <c r="E260" s="5" t="s">
        <v>43</v>
      </c>
      <c r="F260" s="32">
        <f>+SUM(F261:F270)</f>
        <v>0</v>
      </c>
      <c r="G260" s="32">
        <f t="shared" ref="G260:W260" si="316">+SUM(G261:G270)</f>
        <v>0</v>
      </c>
      <c r="H260" s="32">
        <f t="shared" si="316"/>
        <v>0</v>
      </c>
      <c r="I260" s="32">
        <f t="shared" si="316"/>
        <v>0</v>
      </c>
      <c r="J260" s="32">
        <f t="shared" si="316"/>
        <v>0</v>
      </c>
      <c r="K260" s="32">
        <f t="shared" si="316"/>
        <v>0</v>
      </c>
      <c r="L260" s="32">
        <f t="shared" si="316"/>
        <v>0</v>
      </c>
      <c r="M260" s="32">
        <f t="shared" si="316"/>
        <v>0</v>
      </c>
      <c r="N260" s="32">
        <f t="shared" si="316"/>
        <v>0</v>
      </c>
      <c r="O260" s="32">
        <f t="shared" si="316"/>
        <v>0</v>
      </c>
      <c r="P260" s="32">
        <f t="shared" si="316"/>
        <v>0</v>
      </c>
      <c r="Q260" s="32">
        <f t="shared" si="316"/>
        <v>0</v>
      </c>
      <c r="R260" s="32">
        <f t="shared" si="316"/>
        <v>0</v>
      </c>
      <c r="S260" s="32">
        <f t="shared" si="316"/>
        <v>0</v>
      </c>
      <c r="T260" s="32">
        <f t="shared" si="316"/>
        <v>0</v>
      </c>
      <c r="U260" s="32">
        <f t="shared" si="316"/>
        <v>0</v>
      </c>
      <c r="V260" s="32">
        <f t="shared" si="316"/>
        <v>0</v>
      </c>
      <c r="W260" s="32">
        <f t="shared" si="316"/>
        <v>0</v>
      </c>
      <c r="X260" s="32">
        <f t="shared" si="306"/>
        <v>0</v>
      </c>
      <c r="Y260" s="32">
        <f t="shared" si="307"/>
        <v>0</v>
      </c>
      <c r="Z260" s="32">
        <f t="shared" si="308"/>
        <v>0</v>
      </c>
      <c r="AA260" s="21"/>
      <c r="AB260" s="26" t="str">
        <f t="shared" si="309"/>
        <v/>
      </c>
      <c r="AC260" s="26" t="str">
        <f t="shared" si="310"/>
        <v/>
      </c>
      <c r="AD260" s="26" t="str">
        <f t="shared" si="311"/>
        <v/>
      </c>
      <c r="AE260" s="26" t="str">
        <f t="shared" si="312"/>
        <v/>
      </c>
      <c r="AF260" s="26" t="str">
        <f t="shared" si="313"/>
        <v/>
      </c>
      <c r="AG260" s="26" t="str">
        <f t="shared" si="314"/>
        <v/>
      </c>
      <c r="AH260" s="26" t="str">
        <f t="shared" si="315"/>
        <v/>
      </c>
      <c r="AI260" s="21"/>
      <c r="AJ260" s="242"/>
      <c r="AK260" s="13"/>
    </row>
    <row r="261" spans="2:37">
      <c r="B261" s="9"/>
      <c r="D261" s="81" t="s">
        <v>241</v>
      </c>
      <c r="E261" s="5" t="s">
        <v>43</v>
      </c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32">
        <f t="shared" si="306"/>
        <v>0</v>
      </c>
      <c r="Y261" s="32">
        <f t="shared" si="307"/>
        <v>0</v>
      </c>
      <c r="Z261" s="32">
        <f t="shared" si="308"/>
        <v>0</v>
      </c>
      <c r="AA261" s="21"/>
      <c r="AB261" s="26" t="str">
        <f t="shared" si="309"/>
        <v/>
      </c>
      <c r="AC261" s="26" t="str">
        <f t="shared" si="310"/>
        <v/>
      </c>
      <c r="AD261" s="26" t="str">
        <f t="shared" si="311"/>
        <v/>
      </c>
      <c r="AE261" s="26" t="str">
        <f t="shared" si="312"/>
        <v/>
      </c>
      <c r="AF261" s="26" t="str">
        <f t="shared" si="313"/>
        <v/>
      </c>
      <c r="AG261" s="26" t="str">
        <f t="shared" si="314"/>
        <v/>
      </c>
      <c r="AH261" s="26" t="str">
        <f t="shared" si="315"/>
        <v/>
      </c>
      <c r="AI261" s="21"/>
      <c r="AJ261" s="242"/>
      <c r="AK261" s="13"/>
    </row>
    <row r="262" spans="2:37">
      <c r="B262" s="9"/>
      <c r="D262" s="81" t="s">
        <v>242</v>
      </c>
      <c r="E262" s="5" t="s">
        <v>43</v>
      </c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32">
        <f t="shared" si="306"/>
        <v>0</v>
      </c>
      <c r="Y262" s="32">
        <f t="shared" si="307"/>
        <v>0</v>
      </c>
      <c r="Z262" s="32">
        <f t="shared" si="308"/>
        <v>0</v>
      </c>
      <c r="AA262" s="20"/>
      <c r="AB262" s="26" t="str">
        <f t="shared" si="309"/>
        <v/>
      </c>
      <c r="AC262" s="26" t="str">
        <f t="shared" si="310"/>
        <v/>
      </c>
      <c r="AD262" s="26" t="str">
        <f t="shared" si="311"/>
        <v/>
      </c>
      <c r="AE262" s="26" t="str">
        <f t="shared" si="312"/>
        <v/>
      </c>
      <c r="AF262" s="26" t="str">
        <f t="shared" si="313"/>
        <v/>
      </c>
      <c r="AG262" s="26" t="str">
        <f t="shared" si="314"/>
        <v/>
      </c>
      <c r="AH262" s="26" t="str">
        <f t="shared" si="315"/>
        <v/>
      </c>
      <c r="AI262" s="20"/>
      <c r="AJ262" s="61"/>
      <c r="AK262" s="13"/>
    </row>
    <row r="263" spans="2:37">
      <c r="B263" s="9"/>
      <c r="D263" s="81" t="s">
        <v>243</v>
      </c>
      <c r="E263" s="5" t="s">
        <v>43</v>
      </c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32">
        <f t="shared" si="306"/>
        <v>0</v>
      </c>
      <c r="Y263" s="32">
        <f t="shared" si="307"/>
        <v>0</v>
      </c>
      <c r="Z263" s="32">
        <f t="shared" si="308"/>
        <v>0</v>
      </c>
      <c r="AA263" s="21"/>
      <c r="AB263" s="26" t="str">
        <f t="shared" si="309"/>
        <v/>
      </c>
      <c r="AC263" s="26" t="str">
        <f t="shared" si="310"/>
        <v/>
      </c>
      <c r="AD263" s="26" t="str">
        <f t="shared" si="311"/>
        <v/>
      </c>
      <c r="AE263" s="26" t="str">
        <f t="shared" si="312"/>
        <v/>
      </c>
      <c r="AF263" s="26" t="str">
        <f t="shared" si="313"/>
        <v/>
      </c>
      <c r="AG263" s="26" t="str">
        <f t="shared" si="314"/>
        <v/>
      </c>
      <c r="AH263" s="26" t="str">
        <f t="shared" si="315"/>
        <v/>
      </c>
      <c r="AI263" s="21"/>
      <c r="AJ263" s="242"/>
      <c r="AK263" s="13"/>
    </row>
    <row r="264" spans="2:37">
      <c r="B264" s="9"/>
      <c r="D264" s="81" t="s">
        <v>244</v>
      </c>
      <c r="E264" s="5" t="s">
        <v>43</v>
      </c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32">
        <f t="shared" si="306"/>
        <v>0</v>
      </c>
      <c r="Y264" s="32">
        <f t="shared" si="307"/>
        <v>0</v>
      </c>
      <c r="Z264" s="32">
        <f t="shared" si="308"/>
        <v>0</v>
      </c>
      <c r="AA264" s="21"/>
      <c r="AB264" s="26" t="str">
        <f t="shared" si="309"/>
        <v/>
      </c>
      <c r="AC264" s="26" t="str">
        <f t="shared" si="310"/>
        <v/>
      </c>
      <c r="AD264" s="26" t="str">
        <f t="shared" si="311"/>
        <v/>
      </c>
      <c r="AE264" s="26" t="str">
        <f t="shared" si="312"/>
        <v/>
      </c>
      <c r="AF264" s="26" t="str">
        <f t="shared" si="313"/>
        <v/>
      </c>
      <c r="AG264" s="26" t="str">
        <f t="shared" si="314"/>
        <v/>
      </c>
      <c r="AH264" s="26" t="str">
        <f t="shared" si="315"/>
        <v/>
      </c>
      <c r="AI264" s="21"/>
      <c r="AJ264" s="242"/>
      <c r="AK264" s="13"/>
    </row>
    <row r="265" spans="2:37">
      <c r="B265" s="9"/>
      <c r="D265" s="81" t="s">
        <v>245</v>
      </c>
      <c r="E265" s="5" t="s">
        <v>43</v>
      </c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32">
        <f t="shared" si="306"/>
        <v>0</v>
      </c>
      <c r="Y265" s="32">
        <f t="shared" si="307"/>
        <v>0</v>
      </c>
      <c r="Z265" s="32">
        <f t="shared" si="308"/>
        <v>0</v>
      </c>
      <c r="AA265" s="21"/>
      <c r="AB265" s="26" t="str">
        <f t="shared" si="309"/>
        <v/>
      </c>
      <c r="AC265" s="26" t="str">
        <f t="shared" si="310"/>
        <v/>
      </c>
      <c r="AD265" s="26" t="str">
        <f t="shared" si="311"/>
        <v/>
      </c>
      <c r="AE265" s="26" t="str">
        <f t="shared" si="312"/>
        <v/>
      </c>
      <c r="AF265" s="26" t="str">
        <f t="shared" si="313"/>
        <v/>
      </c>
      <c r="AG265" s="26" t="str">
        <f t="shared" si="314"/>
        <v/>
      </c>
      <c r="AH265" s="26" t="str">
        <f t="shared" si="315"/>
        <v/>
      </c>
      <c r="AI265" s="21"/>
      <c r="AJ265" s="242"/>
      <c r="AK265" s="13"/>
    </row>
    <row r="266" spans="2:37">
      <c r="B266" s="9"/>
      <c r="D266" s="81" t="s">
        <v>246</v>
      </c>
      <c r="E266" s="5" t="s">
        <v>43</v>
      </c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32">
        <f t="shared" si="306"/>
        <v>0</v>
      </c>
      <c r="Y266" s="32">
        <f t="shared" si="307"/>
        <v>0</v>
      </c>
      <c r="Z266" s="32">
        <f t="shared" si="308"/>
        <v>0</v>
      </c>
      <c r="AA266" s="20"/>
      <c r="AB266" s="26" t="str">
        <f t="shared" si="309"/>
        <v/>
      </c>
      <c r="AC266" s="26" t="str">
        <f t="shared" si="310"/>
        <v/>
      </c>
      <c r="AD266" s="26" t="str">
        <f t="shared" si="311"/>
        <v/>
      </c>
      <c r="AE266" s="26" t="str">
        <f t="shared" si="312"/>
        <v/>
      </c>
      <c r="AF266" s="26" t="str">
        <f t="shared" si="313"/>
        <v/>
      </c>
      <c r="AG266" s="26" t="str">
        <f t="shared" si="314"/>
        <v/>
      </c>
      <c r="AH266" s="26" t="str">
        <f t="shared" si="315"/>
        <v/>
      </c>
      <c r="AI266" s="20"/>
      <c r="AJ266" s="61"/>
      <c r="AK266" s="13"/>
    </row>
    <row r="267" spans="2:37">
      <c r="B267" s="9"/>
      <c r="D267" s="81" t="s">
        <v>332</v>
      </c>
      <c r="E267" s="5" t="s">
        <v>43</v>
      </c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32">
        <f t="shared" si="306"/>
        <v>0</v>
      </c>
      <c r="Y267" s="32">
        <f t="shared" si="307"/>
        <v>0</v>
      </c>
      <c r="Z267" s="32">
        <f t="shared" si="308"/>
        <v>0</v>
      </c>
      <c r="AA267" s="21"/>
      <c r="AB267" s="26" t="str">
        <f t="shared" si="309"/>
        <v/>
      </c>
      <c r="AC267" s="26" t="str">
        <f t="shared" si="310"/>
        <v/>
      </c>
      <c r="AD267" s="26" t="str">
        <f t="shared" si="311"/>
        <v/>
      </c>
      <c r="AE267" s="26" t="str">
        <f t="shared" si="312"/>
        <v/>
      </c>
      <c r="AF267" s="26" t="str">
        <f t="shared" si="313"/>
        <v/>
      </c>
      <c r="AG267" s="26" t="str">
        <f t="shared" si="314"/>
        <v/>
      </c>
      <c r="AH267" s="26" t="str">
        <f t="shared" si="315"/>
        <v/>
      </c>
      <c r="AI267" s="21"/>
      <c r="AJ267" s="242"/>
      <c r="AK267" s="13"/>
    </row>
    <row r="268" spans="2:37">
      <c r="B268" s="9"/>
      <c r="D268" s="81" t="s">
        <v>333</v>
      </c>
      <c r="E268" s="5" t="s">
        <v>43</v>
      </c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32">
        <f t="shared" si="306"/>
        <v>0</v>
      </c>
      <c r="Y268" s="32">
        <f t="shared" si="307"/>
        <v>0</v>
      </c>
      <c r="Z268" s="32">
        <f t="shared" si="308"/>
        <v>0</v>
      </c>
      <c r="AA268" s="21"/>
      <c r="AB268" s="26" t="str">
        <f t="shared" si="309"/>
        <v/>
      </c>
      <c r="AC268" s="26" t="str">
        <f t="shared" si="310"/>
        <v/>
      </c>
      <c r="AD268" s="26" t="str">
        <f t="shared" si="311"/>
        <v/>
      </c>
      <c r="AE268" s="26" t="str">
        <f t="shared" si="312"/>
        <v/>
      </c>
      <c r="AF268" s="26" t="str">
        <f t="shared" si="313"/>
        <v/>
      </c>
      <c r="AG268" s="26" t="str">
        <f t="shared" si="314"/>
        <v/>
      </c>
      <c r="AH268" s="26" t="str">
        <f t="shared" si="315"/>
        <v/>
      </c>
      <c r="AI268" s="21"/>
      <c r="AJ268" s="242"/>
      <c r="AK268" s="13"/>
    </row>
    <row r="269" spans="2:37">
      <c r="B269" s="9"/>
      <c r="D269" s="81" t="s">
        <v>247</v>
      </c>
      <c r="E269" s="5" t="s">
        <v>43</v>
      </c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32">
        <f t="shared" si="306"/>
        <v>0</v>
      </c>
      <c r="Y269" s="32">
        <f t="shared" si="307"/>
        <v>0</v>
      </c>
      <c r="Z269" s="32">
        <f t="shared" si="308"/>
        <v>0</v>
      </c>
      <c r="AA269" s="21"/>
      <c r="AB269" s="26" t="str">
        <f t="shared" si="309"/>
        <v/>
      </c>
      <c r="AC269" s="26" t="str">
        <f t="shared" si="310"/>
        <v/>
      </c>
      <c r="AD269" s="26" t="str">
        <f t="shared" si="311"/>
        <v/>
      </c>
      <c r="AE269" s="26" t="str">
        <f t="shared" si="312"/>
        <v/>
      </c>
      <c r="AF269" s="26" t="str">
        <f t="shared" si="313"/>
        <v/>
      </c>
      <c r="AG269" s="26" t="str">
        <f t="shared" si="314"/>
        <v/>
      </c>
      <c r="AH269" s="26" t="str">
        <f t="shared" si="315"/>
        <v/>
      </c>
      <c r="AI269" s="21"/>
      <c r="AJ269" s="242"/>
      <c r="AK269" s="13"/>
    </row>
    <row r="270" spans="2:37">
      <c r="B270" s="9"/>
      <c r="D270" s="63" t="s">
        <v>339</v>
      </c>
      <c r="E270" s="5" t="s">
        <v>43</v>
      </c>
      <c r="F270" s="32">
        <f>+SUM(F271:F276)</f>
        <v>0</v>
      </c>
      <c r="G270" s="32">
        <f t="shared" ref="G270:W270" si="317">+SUM(G271:G276)</f>
        <v>0</v>
      </c>
      <c r="H270" s="32">
        <f t="shared" si="317"/>
        <v>0</v>
      </c>
      <c r="I270" s="32">
        <f t="shared" si="317"/>
        <v>0</v>
      </c>
      <c r="J270" s="32">
        <f t="shared" si="317"/>
        <v>0</v>
      </c>
      <c r="K270" s="32">
        <f t="shared" si="317"/>
        <v>0</v>
      </c>
      <c r="L270" s="32">
        <f t="shared" si="317"/>
        <v>0</v>
      </c>
      <c r="M270" s="32">
        <f t="shared" si="317"/>
        <v>0</v>
      </c>
      <c r="N270" s="32">
        <f t="shared" si="317"/>
        <v>0</v>
      </c>
      <c r="O270" s="32">
        <f t="shared" si="317"/>
        <v>0</v>
      </c>
      <c r="P270" s="32">
        <f t="shared" si="317"/>
        <v>0</v>
      </c>
      <c r="Q270" s="32">
        <f t="shared" si="317"/>
        <v>0</v>
      </c>
      <c r="R270" s="32">
        <f t="shared" si="317"/>
        <v>0</v>
      </c>
      <c r="S270" s="32">
        <f t="shared" si="317"/>
        <v>0</v>
      </c>
      <c r="T270" s="32">
        <f t="shared" si="317"/>
        <v>0</v>
      </c>
      <c r="U270" s="32">
        <f t="shared" si="317"/>
        <v>0</v>
      </c>
      <c r="V270" s="32">
        <f t="shared" si="317"/>
        <v>0</v>
      </c>
      <c r="W270" s="32">
        <f t="shared" si="317"/>
        <v>0</v>
      </c>
      <c r="X270" s="32">
        <f t="shared" si="306"/>
        <v>0</v>
      </c>
      <c r="Y270" s="32">
        <f t="shared" si="307"/>
        <v>0</v>
      </c>
      <c r="Z270" s="32">
        <f t="shared" si="308"/>
        <v>0</v>
      </c>
      <c r="AA270" s="21"/>
      <c r="AB270" s="26" t="str">
        <f t="shared" si="309"/>
        <v/>
      </c>
      <c r="AC270" s="26" t="str">
        <f t="shared" si="310"/>
        <v/>
      </c>
      <c r="AD270" s="26" t="str">
        <f t="shared" si="311"/>
        <v/>
      </c>
      <c r="AE270" s="26" t="str">
        <f t="shared" si="312"/>
        <v/>
      </c>
      <c r="AF270" s="26" t="str">
        <f t="shared" si="313"/>
        <v/>
      </c>
      <c r="AG270" s="26" t="str">
        <f t="shared" si="314"/>
        <v/>
      </c>
      <c r="AH270" s="26" t="str">
        <f t="shared" si="315"/>
        <v/>
      </c>
      <c r="AI270" s="21"/>
      <c r="AJ270" s="242"/>
      <c r="AK270" s="13"/>
    </row>
    <row r="271" spans="2:37">
      <c r="B271" s="9"/>
      <c r="D271" s="81" t="s">
        <v>255</v>
      </c>
      <c r="E271" s="5" t="s">
        <v>43</v>
      </c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32">
        <f t="shared" si="306"/>
        <v>0</v>
      </c>
      <c r="Y271" s="32">
        <f t="shared" si="307"/>
        <v>0</v>
      </c>
      <c r="Z271" s="32">
        <f t="shared" si="308"/>
        <v>0</v>
      </c>
      <c r="AA271" s="21"/>
      <c r="AB271" s="26" t="str">
        <f t="shared" si="309"/>
        <v/>
      </c>
      <c r="AC271" s="26" t="str">
        <f t="shared" si="310"/>
        <v/>
      </c>
      <c r="AD271" s="26" t="str">
        <f t="shared" si="311"/>
        <v/>
      </c>
      <c r="AE271" s="26" t="str">
        <f t="shared" si="312"/>
        <v/>
      </c>
      <c r="AF271" s="26" t="str">
        <f t="shared" si="313"/>
        <v/>
      </c>
      <c r="AG271" s="26" t="str">
        <f t="shared" si="314"/>
        <v/>
      </c>
      <c r="AH271" s="26" t="str">
        <f t="shared" si="315"/>
        <v/>
      </c>
      <c r="AI271" s="21"/>
      <c r="AJ271" s="242"/>
      <c r="AK271" s="13"/>
    </row>
    <row r="272" spans="2:37">
      <c r="B272" s="9"/>
      <c r="D272" s="81" t="s">
        <v>332</v>
      </c>
      <c r="E272" s="5" t="s">
        <v>43</v>
      </c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32">
        <f t="shared" si="306"/>
        <v>0</v>
      </c>
      <c r="Y272" s="32">
        <f t="shared" si="307"/>
        <v>0</v>
      </c>
      <c r="Z272" s="32">
        <f t="shared" si="308"/>
        <v>0</v>
      </c>
      <c r="AA272" s="21"/>
      <c r="AB272" s="26" t="str">
        <f t="shared" si="309"/>
        <v/>
      </c>
      <c r="AC272" s="26" t="str">
        <f t="shared" si="310"/>
        <v/>
      </c>
      <c r="AD272" s="26" t="str">
        <f t="shared" si="311"/>
        <v/>
      </c>
      <c r="AE272" s="26" t="str">
        <f t="shared" si="312"/>
        <v/>
      </c>
      <c r="AF272" s="26" t="str">
        <f t="shared" si="313"/>
        <v/>
      </c>
      <c r="AG272" s="26" t="str">
        <f t="shared" si="314"/>
        <v/>
      </c>
      <c r="AH272" s="26" t="str">
        <f t="shared" si="315"/>
        <v/>
      </c>
      <c r="AI272" s="21"/>
      <c r="AJ272" s="242"/>
      <c r="AK272" s="13"/>
    </row>
    <row r="273" spans="2:37">
      <c r="B273" s="9"/>
      <c r="D273" s="81" t="s">
        <v>333</v>
      </c>
      <c r="E273" s="5" t="s">
        <v>43</v>
      </c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32">
        <f t="shared" si="306"/>
        <v>0</v>
      </c>
      <c r="Y273" s="32">
        <f t="shared" si="307"/>
        <v>0</v>
      </c>
      <c r="Z273" s="32">
        <f t="shared" si="308"/>
        <v>0</v>
      </c>
      <c r="AA273" s="21"/>
      <c r="AB273" s="26" t="str">
        <f t="shared" si="309"/>
        <v/>
      </c>
      <c r="AC273" s="26" t="str">
        <f t="shared" si="310"/>
        <v/>
      </c>
      <c r="AD273" s="26" t="str">
        <f t="shared" si="311"/>
        <v/>
      </c>
      <c r="AE273" s="26" t="str">
        <f t="shared" si="312"/>
        <v/>
      </c>
      <c r="AF273" s="26" t="str">
        <f t="shared" si="313"/>
        <v/>
      </c>
      <c r="AG273" s="26" t="str">
        <f t="shared" si="314"/>
        <v/>
      </c>
      <c r="AH273" s="26" t="str">
        <f t="shared" si="315"/>
        <v/>
      </c>
      <c r="AI273" s="21"/>
      <c r="AJ273" s="242"/>
      <c r="AK273" s="13"/>
    </row>
    <row r="274" spans="2:37">
      <c r="B274" s="9"/>
      <c r="D274" s="81" t="s">
        <v>271</v>
      </c>
      <c r="E274" s="5" t="s">
        <v>43</v>
      </c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32">
        <f t="shared" si="306"/>
        <v>0</v>
      </c>
      <c r="Y274" s="32">
        <f t="shared" si="307"/>
        <v>0</v>
      </c>
      <c r="Z274" s="32">
        <f t="shared" si="308"/>
        <v>0</v>
      </c>
      <c r="AA274" s="21"/>
      <c r="AB274" s="88" t="str">
        <f t="shared" ref="AB274" si="318">+IFERROR((Y274/X274)-1,"")</f>
        <v/>
      </c>
      <c r="AC274" s="88"/>
      <c r="AD274" s="88"/>
      <c r="AE274" s="88"/>
      <c r="AF274" s="88"/>
      <c r="AG274" s="88"/>
      <c r="AH274" s="88"/>
      <c r="AI274" s="21"/>
      <c r="AJ274" s="242"/>
      <c r="AK274" s="13"/>
    </row>
    <row r="275" spans="2:37">
      <c r="B275" s="9"/>
      <c r="D275" s="81" t="s">
        <v>272</v>
      </c>
      <c r="E275" s="5" t="s">
        <v>43</v>
      </c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32">
        <f t="shared" si="306"/>
        <v>0</v>
      </c>
      <c r="Y275" s="32">
        <f t="shared" si="307"/>
        <v>0</v>
      </c>
      <c r="Z275" s="32">
        <f t="shared" si="308"/>
        <v>0</v>
      </c>
      <c r="AA275" s="21"/>
      <c r="AB275" s="26" t="str">
        <f t="shared" ref="AB275:AB277" si="319">+IFERROR((R275/F275)-1,"")</f>
        <v/>
      </c>
      <c r="AC275" s="26" t="str">
        <f t="shared" ref="AC275:AC312" si="320">+IFERROR((S275/G275)-1,"")</f>
        <v/>
      </c>
      <c r="AD275" s="26" t="str">
        <f t="shared" ref="AD275:AD312" si="321">+IFERROR((T275/H275)-1,"")</f>
        <v/>
      </c>
      <c r="AE275" s="26" t="str">
        <f t="shared" ref="AE275:AE312" si="322">+IFERROR((U275/I275)-1,"")</f>
        <v/>
      </c>
      <c r="AF275" s="26" t="str">
        <f t="shared" ref="AF275:AF312" si="323">+IFERROR((V275/J275)-1,"")</f>
        <v/>
      </c>
      <c r="AG275" s="26" t="str">
        <f t="shared" ref="AG275:AG277" si="324">+IFERROR((W275/K275)-1,"")</f>
        <v/>
      </c>
      <c r="AH275" s="26" t="str">
        <f t="shared" ref="AH275:AH277" si="325">+IFERROR((Z275/Y275)-1,"")</f>
        <v/>
      </c>
      <c r="AI275" s="21"/>
      <c r="AJ275" s="242"/>
      <c r="AK275" s="13"/>
    </row>
    <row r="276" spans="2:37">
      <c r="B276" s="9"/>
      <c r="D276" s="81" t="s">
        <v>273</v>
      </c>
      <c r="E276" s="5" t="s">
        <v>43</v>
      </c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32">
        <f t="shared" si="306"/>
        <v>0</v>
      </c>
      <c r="Y276" s="32">
        <f t="shared" si="307"/>
        <v>0</v>
      </c>
      <c r="Z276" s="32">
        <f t="shared" si="308"/>
        <v>0</v>
      </c>
      <c r="AA276" s="21"/>
      <c r="AB276" s="26" t="str">
        <f t="shared" si="319"/>
        <v/>
      </c>
      <c r="AC276" s="26" t="str">
        <f t="shared" si="320"/>
        <v/>
      </c>
      <c r="AD276" s="26" t="str">
        <f t="shared" si="321"/>
        <v/>
      </c>
      <c r="AE276" s="26" t="str">
        <f t="shared" si="322"/>
        <v/>
      </c>
      <c r="AF276" s="26" t="str">
        <f t="shared" si="323"/>
        <v/>
      </c>
      <c r="AG276" s="26" t="str">
        <f t="shared" si="324"/>
        <v/>
      </c>
      <c r="AH276" s="26" t="str">
        <f t="shared" si="325"/>
        <v/>
      </c>
      <c r="AI276" s="21"/>
      <c r="AJ276" s="242"/>
      <c r="AK276" s="13"/>
    </row>
    <row r="277" spans="2:37">
      <c r="B277" s="9"/>
      <c r="D277" s="63" t="s">
        <v>274</v>
      </c>
      <c r="E277" s="5" t="s">
        <v>43</v>
      </c>
      <c r="F277" s="32">
        <f ca="1">+SUM(F277:F281)</f>
        <v>0</v>
      </c>
      <c r="G277" s="32">
        <f t="shared" ref="G277:W277" ca="1" si="326">+SUM(G277:G281)</f>
        <v>0</v>
      </c>
      <c r="H277" s="32">
        <f t="shared" ca="1" si="326"/>
        <v>0</v>
      </c>
      <c r="I277" s="32">
        <f t="shared" ca="1" si="326"/>
        <v>0</v>
      </c>
      <c r="J277" s="32">
        <f t="shared" ca="1" si="326"/>
        <v>0</v>
      </c>
      <c r="K277" s="32">
        <f t="shared" ca="1" si="326"/>
        <v>0</v>
      </c>
      <c r="L277" s="32">
        <f t="shared" ca="1" si="326"/>
        <v>0</v>
      </c>
      <c r="M277" s="32">
        <f t="shared" ca="1" si="326"/>
        <v>0</v>
      </c>
      <c r="N277" s="32">
        <f t="shared" ca="1" si="326"/>
        <v>0</v>
      </c>
      <c r="O277" s="32">
        <f t="shared" ca="1" si="326"/>
        <v>0</v>
      </c>
      <c r="P277" s="32">
        <f t="shared" ca="1" si="326"/>
        <v>0</v>
      </c>
      <c r="Q277" s="32">
        <f t="shared" ca="1" si="326"/>
        <v>0</v>
      </c>
      <c r="R277" s="32">
        <f t="shared" ca="1" si="326"/>
        <v>0</v>
      </c>
      <c r="S277" s="32">
        <f t="shared" ca="1" si="326"/>
        <v>0</v>
      </c>
      <c r="T277" s="32">
        <f t="shared" ca="1" si="326"/>
        <v>0</v>
      </c>
      <c r="U277" s="32">
        <f t="shared" ca="1" si="326"/>
        <v>0</v>
      </c>
      <c r="V277" s="32">
        <f t="shared" ca="1" si="326"/>
        <v>0</v>
      </c>
      <c r="W277" s="32">
        <f t="shared" ca="1" si="326"/>
        <v>0</v>
      </c>
      <c r="X277" s="32">
        <f t="shared" ca="1" si="306"/>
        <v>0</v>
      </c>
      <c r="Y277" s="32">
        <f t="shared" ca="1" si="307"/>
        <v>0</v>
      </c>
      <c r="Z277" s="32">
        <f t="shared" ca="1" si="308"/>
        <v>0</v>
      </c>
      <c r="AA277" s="20"/>
      <c r="AB277" s="26" t="str">
        <f t="shared" ca="1" si="319"/>
        <v/>
      </c>
      <c r="AC277" s="26" t="str">
        <f t="shared" ca="1" si="320"/>
        <v/>
      </c>
      <c r="AD277" s="26" t="str">
        <f t="shared" ca="1" si="321"/>
        <v/>
      </c>
      <c r="AE277" s="26" t="str">
        <f t="shared" ca="1" si="322"/>
        <v/>
      </c>
      <c r="AF277" s="26" t="str">
        <f t="shared" ca="1" si="323"/>
        <v/>
      </c>
      <c r="AG277" s="26" t="str">
        <f t="shared" ca="1" si="324"/>
        <v/>
      </c>
      <c r="AH277" s="26" t="str">
        <f t="shared" ca="1" si="325"/>
        <v/>
      </c>
      <c r="AI277" s="20"/>
      <c r="AJ277" s="61"/>
      <c r="AK277" s="13"/>
    </row>
    <row r="278" spans="2:37">
      <c r="B278" s="9"/>
      <c r="D278" s="81" t="s">
        <v>249</v>
      </c>
      <c r="E278" s="5" t="s">
        <v>43</v>
      </c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32">
        <f t="shared" ref="X278:X283" si="327">+SUM(F278:Q278)</f>
        <v>0</v>
      </c>
      <c r="Y278" s="32">
        <f t="shared" ref="Y278:Y283" si="328">+SUM(F278:K278)</f>
        <v>0</v>
      </c>
      <c r="Z278" s="32">
        <f t="shared" ref="Z278:Z283" si="329">+SUM(R278:W278)</f>
        <v>0</v>
      </c>
      <c r="AA278" s="21"/>
      <c r="AB278" s="26" t="str">
        <f t="shared" ref="AB278:AB281" si="330">+IFERROR((R278/F278)-1,"")</f>
        <v/>
      </c>
      <c r="AC278" s="26" t="str">
        <f t="shared" ref="AC278:AC283" si="331">+IFERROR((S278/G278)-1,"")</f>
        <v/>
      </c>
      <c r="AD278" s="26" t="str">
        <f t="shared" ref="AD278:AD283" si="332">+IFERROR((T278/H278)-1,"")</f>
        <v/>
      </c>
      <c r="AE278" s="26" t="str">
        <f t="shared" ref="AE278:AE283" si="333">+IFERROR((U278/I278)-1,"")</f>
        <v/>
      </c>
      <c r="AF278" s="26" t="str">
        <f t="shared" ref="AF278:AF283" si="334">+IFERROR((V278/J278)-1,"")</f>
        <v/>
      </c>
      <c r="AG278" s="26" t="str">
        <f t="shared" ref="AG278:AG283" si="335">+IFERROR((W278/K278)-1,"")</f>
        <v/>
      </c>
      <c r="AH278" s="26" t="str">
        <f t="shared" ref="AH278:AH283" si="336">+IFERROR((Z278/Y278)-1,"")</f>
        <v/>
      </c>
      <c r="AI278" s="21"/>
      <c r="AJ278" s="242"/>
      <c r="AK278" s="13"/>
    </row>
    <row r="279" spans="2:37">
      <c r="B279" s="9"/>
      <c r="D279" s="81" t="s">
        <v>250</v>
      </c>
      <c r="E279" s="5" t="s">
        <v>43</v>
      </c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32">
        <f t="shared" si="327"/>
        <v>0</v>
      </c>
      <c r="Y279" s="32">
        <f t="shared" si="328"/>
        <v>0</v>
      </c>
      <c r="Z279" s="32">
        <f t="shared" si="329"/>
        <v>0</v>
      </c>
      <c r="AA279" s="21"/>
      <c r="AB279" s="26" t="str">
        <f t="shared" si="330"/>
        <v/>
      </c>
      <c r="AC279" s="26" t="str">
        <f t="shared" si="331"/>
        <v/>
      </c>
      <c r="AD279" s="26" t="str">
        <f t="shared" si="332"/>
        <v/>
      </c>
      <c r="AE279" s="26" t="str">
        <f t="shared" si="333"/>
        <v/>
      </c>
      <c r="AF279" s="26" t="str">
        <f t="shared" si="334"/>
        <v/>
      </c>
      <c r="AG279" s="26" t="str">
        <f t="shared" si="335"/>
        <v/>
      </c>
      <c r="AH279" s="26" t="str">
        <f t="shared" si="336"/>
        <v/>
      </c>
      <c r="AI279" s="21"/>
      <c r="AJ279" s="242"/>
      <c r="AK279" s="13"/>
    </row>
    <row r="280" spans="2:37">
      <c r="B280" s="9"/>
      <c r="D280" s="81" t="s">
        <v>251</v>
      </c>
      <c r="E280" s="5" t="s">
        <v>43</v>
      </c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32">
        <f t="shared" si="327"/>
        <v>0</v>
      </c>
      <c r="Y280" s="32">
        <f t="shared" si="328"/>
        <v>0</v>
      </c>
      <c r="Z280" s="32">
        <f t="shared" si="329"/>
        <v>0</v>
      </c>
      <c r="AA280" s="21"/>
      <c r="AB280" s="26" t="str">
        <f t="shared" si="330"/>
        <v/>
      </c>
      <c r="AC280" s="26" t="str">
        <f t="shared" si="331"/>
        <v/>
      </c>
      <c r="AD280" s="26" t="str">
        <f t="shared" si="332"/>
        <v/>
      </c>
      <c r="AE280" s="26" t="str">
        <f t="shared" si="333"/>
        <v/>
      </c>
      <c r="AF280" s="26" t="str">
        <f t="shared" si="334"/>
        <v/>
      </c>
      <c r="AG280" s="26" t="str">
        <f t="shared" si="335"/>
        <v/>
      </c>
      <c r="AH280" s="26" t="str">
        <f t="shared" si="336"/>
        <v/>
      </c>
      <c r="AI280" s="21"/>
      <c r="AJ280" s="242"/>
      <c r="AK280" s="13"/>
    </row>
    <row r="281" spans="2:37">
      <c r="B281" s="9"/>
      <c r="D281" s="63" t="s">
        <v>270</v>
      </c>
      <c r="E281" s="5" t="s">
        <v>43</v>
      </c>
      <c r="F281" s="32">
        <f>+SUM(F282)</f>
        <v>0</v>
      </c>
      <c r="G281" s="32">
        <f t="shared" ref="G281" si="337">+SUM(G282)</f>
        <v>0</v>
      </c>
      <c r="H281" s="32">
        <f t="shared" ref="H281" si="338">+SUM(H282)</f>
        <v>0</v>
      </c>
      <c r="I281" s="32">
        <f t="shared" ref="I281" si="339">+SUM(I282)</f>
        <v>0</v>
      </c>
      <c r="J281" s="32">
        <f t="shared" ref="J281" si="340">+SUM(J282)</f>
        <v>0</v>
      </c>
      <c r="K281" s="32">
        <f t="shared" ref="K281" si="341">+SUM(K282)</f>
        <v>0</v>
      </c>
      <c r="L281" s="32">
        <f t="shared" ref="L281" si="342">+SUM(L282)</f>
        <v>0</v>
      </c>
      <c r="M281" s="32">
        <f t="shared" ref="M281" si="343">+SUM(M282)</f>
        <v>0</v>
      </c>
      <c r="N281" s="32">
        <f t="shared" ref="N281" si="344">+SUM(N282)</f>
        <v>0</v>
      </c>
      <c r="O281" s="32">
        <f t="shared" ref="O281" si="345">+SUM(O282)</f>
        <v>0</v>
      </c>
      <c r="P281" s="32">
        <f t="shared" ref="P281" si="346">+SUM(P282)</f>
        <v>0</v>
      </c>
      <c r="Q281" s="32">
        <f t="shared" ref="Q281" si="347">+SUM(Q282)</f>
        <v>0</v>
      </c>
      <c r="R281" s="32">
        <f t="shared" ref="R281" si="348">+SUM(R282)</f>
        <v>0</v>
      </c>
      <c r="S281" s="32">
        <f t="shared" ref="S281" si="349">+SUM(S282)</f>
        <v>0</v>
      </c>
      <c r="T281" s="32">
        <f t="shared" ref="T281" si="350">+SUM(T282)</f>
        <v>0</v>
      </c>
      <c r="U281" s="32">
        <f t="shared" ref="U281" si="351">+SUM(U282)</f>
        <v>0</v>
      </c>
      <c r="V281" s="32">
        <f t="shared" ref="V281" si="352">+SUM(V282)</f>
        <v>0</v>
      </c>
      <c r="W281" s="32">
        <f t="shared" ref="W281" si="353">+SUM(W282)</f>
        <v>0</v>
      </c>
      <c r="X281" s="32">
        <f t="shared" si="327"/>
        <v>0</v>
      </c>
      <c r="Y281" s="32">
        <f t="shared" si="328"/>
        <v>0</v>
      </c>
      <c r="Z281" s="32">
        <f t="shared" si="329"/>
        <v>0</v>
      </c>
      <c r="AA281" s="20"/>
      <c r="AB281" s="26" t="str">
        <f t="shared" si="330"/>
        <v/>
      </c>
      <c r="AC281" s="26" t="str">
        <f t="shared" si="331"/>
        <v/>
      </c>
      <c r="AD281" s="26" t="str">
        <f t="shared" si="332"/>
        <v/>
      </c>
      <c r="AE281" s="26" t="str">
        <f t="shared" si="333"/>
        <v/>
      </c>
      <c r="AF281" s="26" t="str">
        <f t="shared" si="334"/>
        <v/>
      </c>
      <c r="AG281" s="26" t="str">
        <f t="shared" si="335"/>
        <v/>
      </c>
      <c r="AH281" s="26" t="str">
        <f t="shared" si="336"/>
        <v/>
      </c>
      <c r="AI281" s="20"/>
      <c r="AJ281" s="61"/>
      <c r="AK281" s="13"/>
    </row>
    <row r="282" spans="2:37">
      <c r="B282" s="9"/>
      <c r="D282" s="81" t="s">
        <v>255</v>
      </c>
      <c r="E282" s="5" t="s">
        <v>43</v>
      </c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32">
        <f t="shared" si="327"/>
        <v>0</v>
      </c>
      <c r="Y282" s="32">
        <f t="shared" si="328"/>
        <v>0</v>
      </c>
      <c r="Z282" s="32">
        <f t="shared" si="329"/>
        <v>0</v>
      </c>
      <c r="AA282" s="21"/>
      <c r="AB282" s="26" t="str">
        <f>+IFERROR((R282/F282)-1,"")</f>
        <v/>
      </c>
      <c r="AC282" s="26" t="str">
        <f t="shared" si="331"/>
        <v/>
      </c>
      <c r="AD282" s="26" t="str">
        <f t="shared" si="332"/>
        <v/>
      </c>
      <c r="AE282" s="26" t="str">
        <f t="shared" si="333"/>
        <v/>
      </c>
      <c r="AF282" s="26" t="str">
        <f t="shared" si="334"/>
        <v/>
      </c>
      <c r="AG282" s="26" t="str">
        <f t="shared" si="335"/>
        <v/>
      </c>
      <c r="AH282" s="26" t="str">
        <f t="shared" si="336"/>
        <v/>
      </c>
      <c r="AI282" s="21"/>
      <c r="AJ282" s="242"/>
      <c r="AK282" s="13"/>
    </row>
    <row r="283" spans="2:37">
      <c r="B283" s="9"/>
      <c r="D283" s="63" t="s">
        <v>283</v>
      </c>
      <c r="E283" s="5" t="s">
        <v>43</v>
      </c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32">
        <f t="shared" si="327"/>
        <v>0</v>
      </c>
      <c r="Y283" s="32">
        <f t="shared" si="328"/>
        <v>0</v>
      </c>
      <c r="Z283" s="32">
        <f t="shared" si="329"/>
        <v>0</v>
      </c>
      <c r="AA283" s="21"/>
      <c r="AB283" s="26" t="str">
        <f t="shared" ref="AB283" si="354">+IFERROR((R283/F283)-1,"")</f>
        <v/>
      </c>
      <c r="AC283" s="26" t="str">
        <f t="shared" si="331"/>
        <v/>
      </c>
      <c r="AD283" s="26" t="str">
        <f t="shared" si="332"/>
        <v/>
      </c>
      <c r="AE283" s="26" t="str">
        <f t="shared" si="333"/>
        <v/>
      </c>
      <c r="AF283" s="26" t="str">
        <f t="shared" si="334"/>
        <v/>
      </c>
      <c r="AG283" s="26" t="str">
        <f t="shared" si="335"/>
        <v/>
      </c>
      <c r="AH283" s="26" t="str">
        <f t="shared" si="336"/>
        <v/>
      </c>
      <c r="AI283" s="21"/>
      <c r="AJ283" s="242"/>
      <c r="AK283" s="13"/>
    </row>
    <row r="284" spans="2:37">
      <c r="B284" s="9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13"/>
    </row>
    <row r="285" spans="2:37" ht="25.5">
      <c r="B285" s="9"/>
      <c r="C285" s="172" t="s">
        <v>455</v>
      </c>
      <c r="D285" s="218" t="s">
        <v>340</v>
      </c>
      <c r="E285" s="12" t="s">
        <v>76</v>
      </c>
      <c r="F285" s="211">
        <v>43466</v>
      </c>
      <c r="G285" s="211">
        <v>43497</v>
      </c>
      <c r="H285" s="211">
        <v>43525</v>
      </c>
      <c r="I285" s="211">
        <v>43556</v>
      </c>
      <c r="J285" s="211">
        <v>43586</v>
      </c>
      <c r="K285" s="211">
        <v>43617</v>
      </c>
      <c r="L285" s="211">
        <v>43647</v>
      </c>
      <c r="M285" s="211">
        <v>43678</v>
      </c>
      <c r="N285" s="211">
        <v>43709</v>
      </c>
      <c r="O285" s="211">
        <v>43739</v>
      </c>
      <c r="P285" s="211">
        <v>43770</v>
      </c>
      <c r="Q285" s="211">
        <v>43800</v>
      </c>
      <c r="R285" s="211">
        <v>43831</v>
      </c>
      <c r="S285" s="211">
        <v>43862</v>
      </c>
      <c r="T285" s="211">
        <v>43891</v>
      </c>
      <c r="U285" s="211">
        <v>43922</v>
      </c>
      <c r="V285" s="211">
        <v>43952</v>
      </c>
      <c r="W285" s="211">
        <v>43983</v>
      </c>
      <c r="X285" s="12">
        <v>2019</v>
      </c>
      <c r="Y285" s="247" t="s">
        <v>415</v>
      </c>
      <c r="Z285" s="247" t="s">
        <v>416</v>
      </c>
      <c r="AA285" s="12"/>
      <c r="AB285" s="210" t="s">
        <v>222</v>
      </c>
      <c r="AC285" s="210" t="s">
        <v>223</v>
      </c>
      <c r="AD285" s="210" t="s">
        <v>224</v>
      </c>
      <c r="AE285" s="210" t="s">
        <v>225</v>
      </c>
      <c r="AF285" s="210" t="s">
        <v>226</v>
      </c>
      <c r="AG285" s="210" t="s">
        <v>227</v>
      </c>
      <c r="AH285" s="210" t="s">
        <v>417</v>
      </c>
      <c r="AI285" s="12"/>
      <c r="AJ285" s="12" t="s">
        <v>42</v>
      </c>
      <c r="AK285" s="13"/>
    </row>
    <row r="286" spans="2:37">
      <c r="B286" s="9"/>
      <c r="D286" s="171" t="s">
        <v>44</v>
      </c>
      <c r="E286" s="5" t="s">
        <v>43</v>
      </c>
      <c r="F286" s="32">
        <f>F289+F287+F290+F294+F295+F288</f>
        <v>0</v>
      </c>
      <c r="G286" s="32">
        <f t="shared" ref="G286:W286" si="355">G289+G287+G290+G294+G295+G288</f>
        <v>0</v>
      </c>
      <c r="H286" s="32">
        <f t="shared" si="355"/>
        <v>0</v>
      </c>
      <c r="I286" s="32">
        <f t="shared" si="355"/>
        <v>0</v>
      </c>
      <c r="J286" s="32">
        <f t="shared" si="355"/>
        <v>0</v>
      </c>
      <c r="K286" s="32">
        <f t="shared" si="355"/>
        <v>0</v>
      </c>
      <c r="L286" s="32">
        <f t="shared" si="355"/>
        <v>0</v>
      </c>
      <c r="M286" s="32">
        <f t="shared" si="355"/>
        <v>0</v>
      </c>
      <c r="N286" s="32">
        <f t="shared" si="355"/>
        <v>0</v>
      </c>
      <c r="O286" s="32">
        <f t="shared" si="355"/>
        <v>0</v>
      </c>
      <c r="P286" s="32">
        <f t="shared" si="355"/>
        <v>0</v>
      </c>
      <c r="Q286" s="32">
        <f t="shared" si="355"/>
        <v>0</v>
      </c>
      <c r="R286" s="32">
        <f t="shared" si="355"/>
        <v>0</v>
      </c>
      <c r="S286" s="32">
        <f t="shared" si="355"/>
        <v>0</v>
      </c>
      <c r="T286" s="32">
        <f t="shared" si="355"/>
        <v>0</v>
      </c>
      <c r="U286" s="32">
        <f t="shared" si="355"/>
        <v>0</v>
      </c>
      <c r="V286" s="32">
        <f t="shared" si="355"/>
        <v>0</v>
      </c>
      <c r="W286" s="32">
        <f t="shared" si="355"/>
        <v>0</v>
      </c>
      <c r="X286" s="32">
        <f t="shared" ref="X286" si="356">+SUM(F286:Q286)</f>
        <v>0</v>
      </c>
      <c r="Y286" s="32">
        <f t="shared" ref="Y286" si="357">+SUM(F286:K286)</f>
        <v>0</v>
      </c>
      <c r="Z286" s="32">
        <f t="shared" ref="Z286" si="358">+SUM(R286:W286)</f>
        <v>0</v>
      </c>
      <c r="AA286" s="21"/>
      <c r="AB286" s="26" t="str">
        <f t="shared" ref="AB286:AB295" si="359">+IFERROR((R286/F286)-1,"")</f>
        <v/>
      </c>
      <c r="AC286" s="26" t="str">
        <f t="shared" ref="AC286:AC295" si="360">+IFERROR((S286/G286)-1,"")</f>
        <v/>
      </c>
      <c r="AD286" s="26" t="str">
        <f t="shared" ref="AD286:AD295" si="361">+IFERROR((T286/H286)-1,"")</f>
        <v/>
      </c>
      <c r="AE286" s="26" t="str">
        <f t="shared" ref="AE286:AE295" si="362">+IFERROR((U286/I286)-1,"")</f>
        <v/>
      </c>
      <c r="AF286" s="26" t="str">
        <f t="shared" ref="AF286:AF295" si="363">+IFERROR((V286/J286)-1,"")</f>
        <v/>
      </c>
      <c r="AG286" s="26" t="str">
        <f t="shared" ref="AG286:AG295" si="364">+IFERROR((W286/K286)-1,"")</f>
        <v/>
      </c>
      <c r="AH286" s="26" t="str">
        <f t="shared" ref="AH286:AH295" si="365">+IFERROR((Z286/Y286)-1,"")</f>
        <v/>
      </c>
      <c r="AI286" s="21"/>
      <c r="AJ286" s="242"/>
      <c r="AK286" s="13"/>
    </row>
    <row r="287" spans="2:37">
      <c r="B287" s="9"/>
      <c r="D287" s="180" t="s">
        <v>289</v>
      </c>
      <c r="E287" s="5" t="s">
        <v>43</v>
      </c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32">
        <f t="shared" ref="X287:X295" si="366">+SUM(F287:Q287)</f>
        <v>0</v>
      </c>
      <c r="Y287" s="32">
        <f t="shared" ref="Y287:Y295" si="367">+SUM(F287:K287)</f>
        <v>0</v>
      </c>
      <c r="Z287" s="32">
        <f t="shared" ref="Z287:Z295" si="368">+SUM(R287:W287)</f>
        <v>0</v>
      </c>
      <c r="AA287" s="21"/>
      <c r="AB287" s="26" t="str">
        <f t="shared" si="359"/>
        <v/>
      </c>
      <c r="AC287" s="26" t="str">
        <f t="shared" si="360"/>
        <v/>
      </c>
      <c r="AD287" s="26" t="str">
        <f t="shared" si="361"/>
        <v/>
      </c>
      <c r="AE287" s="26" t="str">
        <f t="shared" si="362"/>
        <v/>
      </c>
      <c r="AF287" s="26" t="str">
        <f t="shared" si="363"/>
        <v/>
      </c>
      <c r="AG287" s="26" t="str">
        <f t="shared" si="364"/>
        <v/>
      </c>
      <c r="AH287" s="26" t="str">
        <f t="shared" si="365"/>
        <v/>
      </c>
      <c r="AI287" s="21"/>
      <c r="AJ287" s="242"/>
      <c r="AK287" s="13"/>
    </row>
    <row r="288" spans="2:37">
      <c r="B288" s="9"/>
      <c r="D288" s="180" t="s">
        <v>361</v>
      </c>
      <c r="E288" s="5" t="s">
        <v>43</v>
      </c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32">
        <f t="shared" si="366"/>
        <v>0</v>
      </c>
      <c r="Y288" s="32">
        <f t="shared" si="367"/>
        <v>0</v>
      </c>
      <c r="Z288" s="32">
        <f t="shared" si="368"/>
        <v>0</v>
      </c>
      <c r="AA288" s="21"/>
      <c r="AB288" s="26"/>
      <c r="AC288" s="26"/>
      <c r="AD288" s="26"/>
      <c r="AE288" s="26"/>
      <c r="AF288" s="26"/>
      <c r="AG288" s="26"/>
      <c r="AH288" s="26"/>
      <c r="AI288" s="21"/>
      <c r="AJ288" s="242"/>
      <c r="AK288" s="13"/>
    </row>
    <row r="289" spans="2:37">
      <c r="B289" s="9"/>
      <c r="D289" s="180" t="s">
        <v>45</v>
      </c>
      <c r="E289" s="5" t="s">
        <v>43</v>
      </c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32">
        <f t="shared" si="366"/>
        <v>0</v>
      </c>
      <c r="Y289" s="32">
        <f t="shared" si="367"/>
        <v>0</v>
      </c>
      <c r="Z289" s="32">
        <f t="shared" si="368"/>
        <v>0</v>
      </c>
      <c r="AA289" s="21"/>
      <c r="AB289" s="26" t="str">
        <f t="shared" si="359"/>
        <v/>
      </c>
      <c r="AC289" s="26" t="str">
        <f t="shared" si="360"/>
        <v/>
      </c>
      <c r="AD289" s="26" t="str">
        <f t="shared" si="361"/>
        <v/>
      </c>
      <c r="AE289" s="26" t="str">
        <f t="shared" si="362"/>
        <v/>
      </c>
      <c r="AF289" s="26" t="str">
        <f t="shared" si="363"/>
        <v/>
      </c>
      <c r="AG289" s="26" t="str">
        <f t="shared" si="364"/>
        <v/>
      </c>
      <c r="AH289" s="26" t="str">
        <f t="shared" si="365"/>
        <v/>
      </c>
      <c r="AI289" s="21"/>
      <c r="AJ289" s="242"/>
      <c r="AK289" s="13"/>
    </row>
    <row r="290" spans="2:37">
      <c r="B290" s="9"/>
      <c r="D290" s="180" t="s">
        <v>46</v>
      </c>
      <c r="E290" s="5" t="s">
        <v>43</v>
      </c>
      <c r="F290" s="32">
        <f>+SUM(F291:F293)</f>
        <v>0</v>
      </c>
      <c r="G290" s="32">
        <f t="shared" ref="G290:W290" si="369">+SUM(G291:G293)</f>
        <v>0</v>
      </c>
      <c r="H290" s="32">
        <f t="shared" si="369"/>
        <v>0</v>
      </c>
      <c r="I290" s="32">
        <f t="shared" si="369"/>
        <v>0</v>
      </c>
      <c r="J290" s="32">
        <f t="shared" si="369"/>
        <v>0</v>
      </c>
      <c r="K290" s="32">
        <f t="shared" si="369"/>
        <v>0</v>
      </c>
      <c r="L290" s="32">
        <f t="shared" si="369"/>
        <v>0</v>
      </c>
      <c r="M290" s="32">
        <f t="shared" si="369"/>
        <v>0</v>
      </c>
      <c r="N290" s="32">
        <f t="shared" si="369"/>
        <v>0</v>
      </c>
      <c r="O290" s="32">
        <f t="shared" si="369"/>
        <v>0</v>
      </c>
      <c r="P290" s="32">
        <f t="shared" si="369"/>
        <v>0</v>
      </c>
      <c r="Q290" s="32">
        <f t="shared" si="369"/>
        <v>0</v>
      </c>
      <c r="R290" s="32">
        <f t="shared" si="369"/>
        <v>0</v>
      </c>
      <c r="S290" s="32">
        <f t="shared" si="369"/>
        <v>0</v>
      </c>
      <c r="T290" s="32">
        <f t="shared" si="369"/>
        <v>0</v>
      </c>
      <c r="U290" s="32">
        <f t="shared" si="369"/>
        <v>0</v>
      </c>
      <c r="V290" s="32">
        <f t="shared" si="369"/>
        <v>0</v>
      </c>
      <c r="W290" s="32">
        <f t="shared" si="369"/>
        <v>0</v>
      </c>
      <c r="X290" s="32">
        <f t="shared" si="366"/>
        <v>0</v>
      </c>
      <c r="Y290" s="32">
        <f t="shared" si="367"/>
        <v>0</v>
      </c>
      <c r="Z290" s="32">
        <f t="shared" si="368"/>
        <v>0</v>
      </c>
      <c r="AA290" s="21"/>
      <c r="AB290" s="26" t="str">
        <f t="shared" si="359"/>
        <v/>
      </c>
      <c r="AC290" s="26" t="str">
        <f t="shared" si="360"/>
        <v/>
      </c>
      <c r="AD290" s="26" t="str">
        <f t="shared" si="361"/>
        <v/>
      </c>
      <c r="AE290" s="26" t="str">
        <f t="shared" si="362"/>
        <v/>
      </c>
      <c r="AF290" s="26" t="str">
        <f t="shared" si="363"/>
        <v/>
      </c>
      <c r="AG290" s="26" t="str">
        <f t="shared" si="364"/>
        <v/>
      </c>
      <c r="AH290" s="26" t="str">
        <f t="shared" si="365"/>
        <v/>
      </c>
      <c r="AI290" s="21"/>
      <c r="AJ290" s="242"/>
      <c r="AK290" s="13"/>
    </row>
    <row r="291" spans="2:37">
      <c r="B291" s="9"/>
      <c r="D291" s="224" t="s">
        <v>376</v>
      </c>
      <c r="E291" s="5" t="s">
        <v>43</v>
      </c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32">
        <f t="shared" si="366"/>
        <v>0</v>
      </c>
      <c r="Y291" s="32">
        <f t="shared" si="367"/>
        <v>0</v>
      </c>
      <c r="Z291" s="32">
        <f t="shared" si="368"/>
        <v>0</v>
      </c>
      <c r="AA291" s="21"/>
      <c r="AB291" s="26" t="str">
        <f t="shared" ref="AB291" si="370">+IFERROR((R291/F291)-1,"")</f>
        <v/>
      </c>
      <c r="AC291" s="26" t="str">
        <f t="shared" ref="AC291" si="371">+IFERROR((S291/G291)-1,"")</f>
        <v/>
      </c>
      <c r="AD291" s="26" t="str">
        <f t="shared" ref="AD291" si="372">+IFERROR((T291/H291)-1,"")</f>
        <v/>
      </c>
      <c r="AE291" s="26" t="str">
        <f t="shared" ref="AE291" si="373">+IFERROR((U291/I291)-1,"")</f>
        <v/>
      </c>
      <c r="AF291" s="26" t="str">
        <f t="shared" ref="AF291" si="374">+IFERROR((V291/J291)-1,"")</f>
        <v/>
      </c>
      <c r="AG291" s="26" t="str">
        <f t="shared" ref="AG291" si="375">+IFERROR((W291/K291)-1,"")</f>
        <v/>
      </c>
      <c r="AH291" s="26" t="str">
        <f t="shared" ref="AH291" si="376">+IFERROR((Z291/Y291)-1,"")</f>
        <v/>
      </c>
      <c r="AI291" s="21"/>
      <c r="AJ291" s="242"/>
      <c r="AK291" s="13"/>
    </row>
    <row r="292" spans="2:37">
      <c r="B292" s="9"/>
      <c r="D292" s="224" t="s">
        <v>302</v>
      </c>
      <c r="E292" s="5" t="s">
        <v>43</v>
      </c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32">
        <f t="shared" si="366"/>
        <v>0</v>
      </c>
      <c r="Y292" s="32">
        <f t="shared" si="367"/>
        <v>0</v>
      </c>
      <c r="Z292" s="32">
        <f t="shared" si="368"/>
        <v>0</v>
      </c>
      <c r="AA292" s="21"/>
      <c r="AB292" s="26" t="str">
        <f t="shared" ref="AB292" si="377">+IFERROR((R292/F292)-1,"")</f>
        <v/>
      </c>
      <c r="AC292" s="26" t="str">
        <f t="shared" ref="AC292" si="378">+IFERROR((S292/G292)-1,"")</f>
        <v/>
      </c>
      <c r="AD292" s="26" t="str">
        <f t="shared" ref="AD292" si="379">+IFERROR((T292/H292)-1,"")</f>
        <v/>
      </c>
      <c r="AE292" s="26" t="str">
        <f t="shared" ref="AE292" si="380">+IFERROR((U292/I292)-1,"")</f>
        <v/>
      </c>
      <c r="AF292" s="26" t="str">
        <f t="shared" ref="AF292" si="381">+IFERROR((V292/J292)-1,"")</f>
        <v/>
      </c>
      <c r="AG292" s="26" t="str">
        <f t="shared" ref="AG292" si="382">+IFERROR((W292/K292)-1,"")</f>
        <v/>
      </c>
      <c r="AH292" s="26" t="str">
        <f t="shared" ref="AH292" si="383">+IFERROR((Z292/Y292)-1,"")</f>
        <v/>
      </c>
      <c r="AI292" s="21"/>
      <c r="AJ292" s="242"/>
      <c r="AK292" s="13"/>
    </row>
    <row r="293" spans="2:37">
      <c r="B293" s="9"/>
      <c r="D293" s="224" t="s">
        <v>301</v>
      </c>
      <c r="E293" s="5" t="s">
        <v>43</v>
      </c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32">
        <f t="shared" si="366"/>
        <v>0</v>
      </c>
      <c r="Y293" s="32">
        <f t="shared" si="367"/>
        <v>0</v>
      </c>
      <c r="Z293" s="32">
        <f t="shared" si="368"/>
        <v>0</v>
      </c>
      <c r="AA293" s="21"/>
      <c r="AB293" s="26" t="str">
        <f t="shared" ref="AB293" si="384">+IFERROR((R293/F293)-1,"")</f>
        <v/>
      </c>
      <c r="AC293" s="26" t="str">
        <f t="shared" ref="AC293" si="385">+IFERROR((S293/G293)-1,"")</f>
        <v/>
      </c>
      <c r="AD293" s="26" t="str">
        <f t="shared" ref="AD293" si="386">+IFERROR((T293/H293)-1,"")</f>
        <v/>
      </c>
      <c r="AE293" s="26" t="str">
        <f t="shared" ref="AE293" si="387">+IFERROR((U293/I293)-1,"")</f>
        <v/>
      </c>
      <c r="AF293" s="26" t="str">
        <f t="shared" ref="AF293" si="388">+IFERROR((V293/J293)-1,"")</f>
        <v/>
      </c>
      <c r="AG293" s="26" t="str">
        <f t="shared" ref="AG293" si="389">+IFERROR((W293/K293)-1,"")</f>
        <v/>
      </c>
      <c r="AH293" s="26" t="str">
        <f t="shared" ref="AH293" si="390">+IFERROR((Z293/Y293)-1,"")</f>
        <v/>
      </c>
      <c r="AI293" s="21"/>
      <c r="AJ293" s="242"/>
      <c r="AK293" s="13"/>
    </row>
    <row r="294" spans="2:37">
      <c r="B294" s="9"/>
      <c r="D294" s="187" t="s">
        <v>166</v>
      </c>
      <c r="E294" s="5" t="s">
        <v>43</v>
      </c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32">
        <f t="shared" si="366"/>
        <v>0</v>
      </c>
      <c r="Y294" s="32">
        <f t="shared" si="367"/>
        <v>0</v>
      </c>
      <c r="Z294" s="32">
        <f t="shared" si="368"/>
        <v>0</v>
      </c>
      <c r="AA294" s="21"/>
      <c r="AB294" s="26" t="str">
        <f t="shared" si="359"/>
        <v/>
      </c>
      <c r="AC294" s="26" t="str">
        <f t="shared" si="360"/>
        <v/>
      </c>
      <c r="AD294" s="26" t="str">
        <f t="shared" si="361"/>
        <v/>
      </c>
      <c r="AE294" s="26" t="str">
        <f t="shared" si="362"/>
        <v/>
      </c>
      <c r="AF294" s="26" t="str">
        <f t="shared" si="363"/>
        <v/>
      </c>
      <c r="AG294" s="26" t="str">
        <f t="shared" si="364"/>
        <v/>
      </c>
      <c r="AH294" s="26" t="str">
        <f t="shared" si="365"/>
        <v/>
      </c>
      <c r="AI294" s="21"/>
      <c r="AJ294" s="242"/>
      <c r="AK294" s="13"/>
    </row>
    <row r="295" spans="2:37">
      <c r="B295" s="9"/>
      <c r="D295" s="62" t="s">
        <v>182</v>
      </c>
      <c r="E295" s="5" t="s">
        <v>43</v>
      </c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32">
        <f t="shared" si="366"/>
        <v>0</v>
      </c>
      <c r="Y295" s="32">
        <f t="shared" si="367"/>
        <v>0</v>
      </c>
      <c r="Z295" s="32">
        <f t="shared" si="368"/>
        <v>0</v>
      </c>
      <c r="AA295" s="21"/>
      <c r="AB295" s="26" t="str">
        <f t="shared" si="359"/>
        <v/>
      </c>
      <c r="AC295" s="26" t="str">
        <f t="shared" si="360"/>
        <v/>
      </c>
      <c r="AD295" s="26" t="str">
        <f t="shared" si="361"/>
        <v/>
      </c>
      <c r="AE295" s="26" t="str">
        <f t="shared" si="362"/>
        <v/>
      </c>
      <c r="AF295" s="26" t="str">
        <f t="shared" si="363"/>
        <v/>
      </c>
      <c r="AG295" s="26" t="str">
        <f t="shared" si="364"/>
        <v/>
      </c>
      <c r="AH295" s="26" t="str">
        <f t="shared" si="365"/>
        <v/>
      </c>
      <c r="AI295" s="21"/>
      <c r="AJ295" s="242"/>
      <c r="AK295" s="13"/>
    </row>
    <row r="296" spans="2:37">
      <c r="B296" s="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AB296" s="1"/>
      <c r="AC296" s="1"/>
      <c r="AD296" s="1"/>
      <c r="AE296" s="1"/>
      <c r="AF296" s="1"/>
      <c r="AG296" s="1"/>
      <c r="AH296" s="1"/>
      <c r="AK296" s="13"/>
    </row>
    <row r="297" spans="2:37" ht="25.5">
      <c r="B297" s="9"/>
      <c r="C297" s="172" t="s">
        <v>456</v>
      </c>
      <c r="D297" s="219" t="s">
        <v>285</v>
      </c>
      <c r="E297" s="12" t="s">
        <v>76</v>
      </c>
      <c r="F297" s="211">
        <v>43466</v>
      </c>
      <c r="G297" s="211">
        <v>43497</v>
      </c>
      <c r="H297" s="211">
        <v>43525</v>
      </c>
      <c r="I297" s="211">
        <v>43556</v>
      </c>
      <c r="J297" s="211">
        <v>43586</v>
      </c>
      <c r="K297" s="211">
        <v>43617</v>
      </c>
      <c r="L297" s="211">
        <v>43647</v>
      </c>
      <c r="M297" s="211">
        <v>43678</v>
      </c>
      <c r="N297" s="211">
        <v>43709</v>
      </c>
      <c r="O297" s="211">
        <v>43739</v>
      </c>
      <c r="P297" s="211">
        <v>43770</v>
      </c>
      <c r="Q297" s="211">
        <v>43800</v>
      </c>
      <c r="R297" s="211">
        <v>43831</v>
      </c>
      <c r="S297" s="211">
        <v>43862</v>
      </c>
      <c r="T297" s="211">
        <v>43891</v>
      </c>
      <c r="U297" s="211">
        <v>43922</v>
      </c>
      <c r="V297" s="211">
        <v>43952</v>
      </c>
      <c r="W297" s="211">
        <v>43983</v>
      </c>
      <c r="X297" s="12">
        <v>2019</v>
      </c>
      <c r="Y297" s="247" t="s">
        <v>415</v>
      </c>
      <c r="Z297" s="247" t="s">
        <v>416</v>
      </c>
      <c r="AA297" s="12"/>
      <c r="AB297" s="210" t="s">
        <v>222</v>
      </c>
      <c r="AC297" s="210" t="s">
        <v>223</v>
      </c>
      <c r="AD297" s="210" t="s">
        <v>224</v>
      </c>
      <c r="AE297" s="210" t="s">
        <v>225</v>
      </c>
      <c r="AF297" s="210" t="s">
        <v>226</v>
      </c>
      <c r="AG297" s="210" t="s">
        <v>227</v>
      </c>
      <c r="AH297" s="210" t="s">
        <v>417</v>
      </c>
      <c r="AI297" s="12"/>
      <c r="AJ297" s="12" t="s">
        <v>42</v>
      </c>
      <c r="AK297" s="13"/>
    </row>
    <row r="298" spans="2:37">
      <c r="B298" s="9"/>
      <c r="D298" s="209" t="s">
        <v>268</v>
      </c>
      <c r="E298" s="5" t="s">
        <v>43</v>
      </c>
      <c r="F298" s="32">
        <f>F299+F316</f>
        <v>0</v>
      </c>
      <c r="G298" s="32">
        <f t="shared" ref="G298" si="391">G299+G316</f>
        <v>0</v>
      </c>
      <c r="H298" s="32">
        <f t="shared" ref="H298" si="392">H299+H316</f>
        <v>0</v>
      </c>
      <c r="I298" s="32">
        <f t="shared" ref="I298" si="393">I299+I316</f>
        <v>0</v>
      </c>
      <c r="J298" s="32">
        <f t="shared" ref="J298" si="394">J299+J316</f>
        <v>0</v>
      </c>
      <c r="K298" s="32">
        <f t="shared" ref="K298" si="395">K299+K316</f>
        <v>0</v>
      </c>
      <c r="L298" s="32">
        <f t="shared" ref="L298" si="396">L299+L316</f>
        <v>0</v>
      </c>
      <c r="M298" s="32">
        <f t="shared" ref="M298" si="397">M299+M316</f>
        <v>0</v>
      </c>
      <c r="N298" s="32">
        <f t="shared" ref="N298" si="398">N299+N316</f>
        <v>0</v>
      </c>
      <c r="O298" s="32">
        <f t="shared" ref="O298" si="399">O299+O316</f>
        <v>0</v>
      </c>
      <c r="P298" s="32">
        <f t="shared" ref="P298" si="400">P299+P316</f>
        <v>0</v>
      </c>
      <c r="Q298" s="32">
        <f t="shared" ref="Q298" si="401">Q299+Q316</f>
        <v>0</v>
      </c>
      <c r="R298" s="32">
        <f t="shared" ref="R298" si="402">R299+R316</f>
        <v>0</v>
      </c>
      <c r="S298" s="32">
        <f t="shared" ref="S298" si="403">S299+S316</f>
        <v>0</v>
      </c>
      <c r="T298" s="32">
        <f t="shared" ref="T298" si="404">T299+T316</f>
        <v>0</v>
      </c>
      <c r="U298" s="32">
        <f t="shared" ref="U298" si="405">U299+U316</f>
        <v>0</v>
      </c>
      <c r="V298" s="32">
        <f t="shared" ref="V298" si="406">V299+V316</f>
        <v>0</v>
      </c>
      <c r="W298" s="32">
        <f t="shared" ref="W298" si="407">W299+W316</f>
        <v>0</v>
      </c>
      <c r="X298" s="32">
        <f t="shared" ref="X298:X322" si="408">+SUM(F298:Q298)</f>
        <v>0</v>
      </c>
      <c r="Y298" s="32">
        <f t="shared" ref="Y298:Y322" si="409">+SUM(F298:K298)</f>
        <v>0</v>
      </c>
      <c r="Z298" s="32">
        <f t="shared" ref="Z298:Z322" si="410">+SUM(R298:W298)</f>
        <v>0</v>
      </c>
      <c r="AA298" s="20"/>
      <c r="AB298" s="26" t="str">
        <f t="shared" ref="AB298:AB312" si="411">+IFERROR((R298/F298)-1,"")</f>
        <v/>
      </c>
      <c r="AC298" s="26" t="str">
        <f t="shared" si="320"/>
        <v/>
      </c>
      <c r="AD298" s="26" t="str">
        <f t="shared" si="321"/>
        <v/>
      </c>
      <c r="AE298" s="26" t="str">
        <f t="shared" si="322"/>
        <v/>
      </c>
      <c r="AF298" s="26" t="str">
        <f t="shared" si="323"/>
        <v/>
      </c>
      <c r="AG298" s="26" t="str">
        <f t="shared" ref="AG298:AG312" si="412">+IFERROR((W298/K298)-1,"")</f>
        <v/>
      </c>
      <c r="AH298" s="26" t="str">
        <f t="shared" ref="AH298:AH312" si="413">+IFERROR((Z298/Y298)-1,"")</f>
        <v/>
      </c>
      <c r="AI298" s="20"/>
      <c r="AJ298" s="61"/>
      <c r="AK298" s="13"/>
    </row>
    <row r="299" spans="2:37">
      <c r="B299" s="9"/>
      <c r="D299" s="63" t="s">
        <v>269</v>
      </c>
      <c r="E299" s="5" t="s">
        <v>43</v>
      </c>
      <c r="F299" s="32">
        <f>+SUM(F300:F309)</f>
        <v>0</v>
      </c>
      <c r="G299" s="32">
        <f t="shared" ref="G299" si="414">+SUM(G300:G309)</f>
        <v>0</v>
      </c>
      <c r="H299" s="32">
        <f t="shared" ref="H299" si="415">+SUM(H300:H309)</f>
        <v>0</v>
      </c>
      <c r="I299" s="32">
        <f t="shared" ref="I299" si="416">+SUM(I300:I309)</f>
        <v>0</v>
      </c>
      <c r="J299" s="32">
        <f t="shared" ref="J299" si="417">+SUM(J300:J309)</f>
        <v>0</v>
      </c>
      <c r="K299" s="32">
        <f t="shared" ref="K299" si="418">+SUM(K300:K309)</f>
        <v>0</v>
      </c>
      <c r="L299" s="32">
        <f t="shared" ref="L299" si="419">+SUM(L300:L309)</f>
        <v>0</v>
      </c>
      <c r="M299" s="32">
        <f t="shared" ref="M299" si="420">+SUM(M300:M309)</f>
        <v>0</v>
      </c>
      <c r="N299" s="32">
        <f t="shared" ref="N299" si="421">+SUM(N300:N309)</f>
        <v>0</v>
      </c>
      <c r="O299" s="32">
        <f t="shared" ref="O299" si="422">+SUM(O300:O309)</f>
        <v>0</v>
      </c>
      <c r="P299" s="32">
        <f t="shared" ref="P299" si="423">+SUM(P300:P309)</f>
        <v>0</v>
      </c>
      <c r="Q299" s="32">
        <f t="shared" ref="Q299" si="424">+SUM(Q300:Q309)</f>
        <v>0</v>
      </c>
      <c r="R299" s="32">
        <f t="shared" ref="R299" si="425">+SUM(R300:R309)</f>
        <v>0</v>
      </c>
      <c r="S299" s="32">
        <f t="shared" ref="S299" si="426">+SUM(S300:S309)</f>
        <v>0</v>
      </c>
      <c r="T299" s="32">
        <f t="shared" ref="T299" si="427">+SUM(T300:T309)</f>
        <v>0</v>
      </c>
      <c r="U299" s="32">
        <f t="shared" ref="U299" si="428">+SUM(U300:U309)</f>
        <v>0</v>
      </c>
      <c r="V299" s="32">
        <f t="shared" ref="V299" si="429">+SUM(V300:V309)</f>
        <v>0</v>
      </c>
      <c r="W299" s="32">
        <f t="shared" ref="W299" si="430">+SUM(W300:W309)</f>
        <v>0</v>
      </c>
      <c r="X299" s="32">
        <f t="shared" si="408"/>
        <v>0</v>
      </c>
      <c r="Y299" s="32">
        <f t="shared" si="409"/>
        <v>0</v>
      </c>
      <c r="Z299" s="32">
        <f t="shared" si="410"/>
        <v>0</v>
      </c>
      <c r="AA299" s="21"/>
      <c r="AB299" s="26" t="str">
        <f t="shared" si="411"/>
        <v/>
      </c>
      <c r="AC299" s="26" t="str">
        <f t="shared" si="320"/>
        <v/>
      </c>
      <c r="AD299" s="26" t="str">
        <f t="shared" si="321"/>
        <v/>
      </c>
      <c r="AE299" s="26" t="str">
        <f t="shared" si="322"/>
        <v/>
      </c>
      <c r="AF299" s="26" t="str">
        <f t="shared" si="323"/>
        <v/>
      </c>
      <c r="AG299" s="26" t="str">
        <f t="shared" si="412"/>
        <v/>
      </c>
      <c r="AH299" s="26" t="str">
        <f t="shared" si="413"/>
        <v/>
      </c>
      <c r="AI299" s="21"/>
      <c r="AJ299" s="242"/>
      <c r="AK299" s="13"/>
    </row>
    <row r="300" spans="2:37">
      <c r="B300" s="9"/>
      <c r="D300" s="81" t="s">
        <v>241</v>
      </c>
      <c r="E300" s="5" t="s">
        <v>43</v>
      </c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32">
        <f t="shared" si="408"/>
        <v>0</v>
      </c>
      <c r="Y300" s="32">
        <f t="shared" si="409"/>
        <v>0</v>
      </c>
      <c r="Z300" s="32">
        <f t="shared" si="410"/>
        <v>0</v>
      </c>
      <c r="AA300" s="21"/>
      <c r="AB300" s="26" t="str">
        <f t="shared" si="411"/>
        <v/>
      </c>
      <c r="AC300" s="26" t="str">
        <f t="shared" si="320"/>
        <v/>
      </c>
      <c r="AD300" s="26" t="str">
        <f t="shared" si="321"/>
        <v/>
      </c>
      <c r="AE300" s="26" t="str">
        <f t="shared" si="322"/>
        <v/>
      </c>
      <c r="AF300" s="26" t="str">
        <f t="shared" si="323"/>
        <v/>
      </c>
      <c r="AG300" s="26" t="str">
        <f t="shared" si="412"/>
        <v/>
      </c>
      <c r="AH300" s="26" t="str">
        <f t="shared" si="413"/>
        <v/>
      </c>
      <c r="AI300" s="21"/>
      <c r="AJ300" s="242"/>
      <c r="AK300" s="13"/>
    </row>
    <row r="301" spans="2:37">
      <c r="B301" s="9"/>
      <c r="D301" s="81" t="s">
        <v>242</v>
      </c>
      <c r="E301" s="5" t="s">
        <v>43</v>
      </c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32">
        <f t="shared" si="408"/>
        <v>0</v>
      </c>
      <c r="Y301" s="32">
        <f t="shared" si="409"/>
        <v>0</v>
      </c>
      <c r="Z301" s="32">
        <f t="shared" si="410"/>
        <v>0</v>
      </c>
      <c r="AA301" s="20"/>
      <c r="AB301" s="26" t="str">
        <f t="shared" si="411"/>
        <v/>
      </c>
      <c r="AC301" s="26" t="str">
        <f t="shared" si="320"/>
        <v/>
      </c>
      <c r="AD301" s="26" t="str">
        <f t="shared" si="321"/>
        <v/>
      </c>
      <c r="AE301" s="26" t="str">
        <f t="shared" si="322"/>
        <v/>
      </c>
      <c r="AF301" s="26" t="str">
        <f t="shared" si="323"/>
        <v/>
      </c>
      <c r="AG301" s="26" t="str">
        <f t="shared" si="412"/>
        <v/>
      </c>
      <c r="AH301" s="26" t="str">
        <f t="shared" si="413"/>
        <v/>
      </c>
      <c r="AI301" s="20"/>
      <c r="AJ301" s="61"/>
      <c r="AK301" s="13"/>
    </row>
    <row r="302" spans="2:37">
      <c r="B302" s="9"/>
      <c r="D302" s="81" t="s">
        <v>243</v>
      </c>
      <c r="E302" s="5" t="s">
        <v>43</v>
      </c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32">
        <f t="shared" si="408"/>
        <v>0</v>
      </c>
      <c r="Y302" s="32">
        <f t="shared" si="409"/>
        <v>0</v>
      </c>
      <c r="Z302" s="32">
        <f t="shared" si="410"/>
        <v>0</v>
      </c>
      <c r="AA302" s="21"/>
      <c r="AB302" s="26" t="str">
        <f t="shared" si="411"/>
        <v/>
      </c>
      <c r="AC302" s="26" t="str">
        <f t="shared" si="320"/>
        <v/>
      </c>
      <c r="AD302" s="26" t="str">
        <f t="shared" si="321"/>
        <v/>
      </c>
      <c r="AE302" s="26" t="str">
        <f t="shared" si="322"/>
        <v/>
      </c>
      <c r="AF302" s="26" t="str">
        <f t="shared" si="323"/>
        <v/>
      </c>
      <c r="AG302" s="26" t="str">
        <f t="shared" si="412"/>
        <v/>
      </c>
      <c r="AH302" s="26" t="str">
        <f t="shared" si="413"/>
        <v/>
      </c>
      <c r="AI302" s="21"/>
      <c r="AJ302" s="242"/>
      <c r="AK302" s="13"/>
    </row>
    <row r="303" spans="2:37">
      <c r="B303" s="9"/>
      <c r="D303" s="81" t="s">
        <v>244</v>
      </c>
      <c r="E303" s="5" t="s">
        <v>43</v>
      </c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32">
        <f t="shared" si="408"/>
        <v>0</v>
      </c>
      <c r="Y303" s="32">
        <f t="shared" si="409"/>
        <v>0</v>
      </c>
      <c r="Z303" s="32">
        <f t="shared" si="410"/>
        <v>0</v>
      </c>
      <c r="AA303" s="21"/>
      <c r="AB303" s="26" t="str">
        <f t="shared" si="411"/>
        <v/>
      </c>
      <c r="AC303" s="26" t="str">
        <f t="shared" si="320"/>
        <v/>
      </c>
      <c r="AD303" s="26" t="str">
        <f t="shared" si="321"/>
        <v/>
      </c>
      <c r="AE303" s="26" t="str">
        <f t="shared" si="322"/>
        <v/>
      </c>
      <c r="AF303" s="26" t="str">
        <f t="shared" si="323"/>
        <v/>
      </c>
      <c r="AG303" s="26" t="str">
        <f t="shared" si="412"/>
        <v/>
      </c>
      <c r="AH303" s="26" t="str">
        <f t="shared" si="413"/>
        <v/>
      </c>
      <c r="AI303" s="21"/>
      <c r="AJ303" s="242"/>
      <c r="AK303" s="13"/>
    </row>
    <row r="304" spans="2:37">
      <c r="B304" s="9"/>
      <c r="D304" s="81" t="s">
        <v>245</v>
      </c>
      <c r="E304" s="5" t="s">
        <v>43</v>
      </c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32">
        <f t="shared" si="408"/>
        <v>0</v>
      </c>
      <c r="Y304" s="32">
        <f t="shared" si="409"/>
        <v>0</v>
      </c>
      <c r="Z304" s="32">
        <f t="shared" si="410"/>
        <v>0</v>
      </c>
      <c r="AA304" s="21"/>
      <c r="AB304" s="26" t="str">
        <f t="shared" si="411"/>
        <v/>
      </c>
      <c r="AC304" s="26" t="str">
        <f t="shared" si="320"/>
        <v/>
      </c>
      <c r="AD304" s="26" t="str">
        <f t="shared" si="321"/>
        <v/>
      </c>
      <c r="AE304" s="26" t="str">
        <f t="shared" si="322"/>
        <v/>
      </c>
      <c r="AF304" s="26" t="str">
        <f t="shared" si="323"/>
        <v/>
      </c>
      <c r="AG304" s="26" t="str">
        <f t="shared" si="412"/>
        <v/>
      </c>
      <c r="AH304" s="26" t="str">
        <f t="shared" si="413"/>
        <v/>
      </c>
      <c r="AI304" s="21"/>
      <c r="AJ304" s="242"/>
      <c r="AK304" s="13"/>
    </row>
    <row r="305" spans="2:37">
      <c r="B305" s="9"/>
      <c r="D305" s="81" t="s">
        <v>246</v>
      </c>
      <c r="E305" s="5" t="s">
        <v>43</v>
      </c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32">
        <f t="shared" si="408"/>
        <v>0</v>
      </c>
      <c r="Y305" s="32">
        <f t="shared" si="409"/>
        <v>0</v>
      </c>
      <c r="Z305" s="32">
        <f t="shared" si="410"/>
        <v>0</v>
      </c>
      <c r="AA305" s="20"/>
      <c r="AB305" s="26" t="str">
        <f t="shared" si="411"/>
        <v/>
      </c>
      <c r="AC305" s="26" t="str">
        <f t="shared" si="320"/>
        <v/>
      </c>
      <c r="AD305" s="26" t="str">
        <f t="shared" si="321"/>
        <v/>
      </c>
      <c r="AE305" s="26" t="str">
        <f t="shared" si="322"/>
        <v/>
      </c>
      <c r="AF305" s="26" t="str">
        <f t="shared" si="323"/>
        <v/>
      </c>
      <c r="AG305" s="26" t="str">
        <f t="shared" si="412"/>
        <v/>
      </c>
      <c r="AH305" s="26" t="str">
        <f t="shared" si="413"/>
        <v/>
      </c>
      <c r="AI305" s="20"/>
      <c r="AJ305" s="61"/>
      <c r="AK305" s="13"/>
    </row>
    <row r="306" spans="2:37">
      <c r="B306" s="9"/>
      <c r="D306" s="81" t="s">
        <v>332</v>
      </c>
      <c r="E306" s="5" t="s">
        <v>43</v>
      </c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32">
        <f t="shared" si="408"/>
        <v>0</v>
      </c>
      <c r="Y306" s="32">
        <f t="shared" si="409"/>
        <v>0</v>
      </c>
      <c r="Z306" s="32">
        <f t="shared" si="410"/>
        <v>0</v>
      </c>
      <c r="AA306" s="21"/>
      <c r="AB306" s="26" t="str">
        <f t="shared" si="411"/>
        <v/>
      </c>
      <c r="AC306" s="26" t="str">
        <f t="shared" si="320"/>
        <v/>
      </c>
      <c r="AD306" s="26" t="str">
        <f t="shared" si="321"/>
        <v/>
      </c>
      <c r="AE306" s="26" t="str">
        <f t="shared" si="322"/>
        <v/>
      </c>
      <c r="AF306" s="26" t="str">
        <f t="shared" si="323"/>
        <v/>
      </c>
      <c r="AG306" s="26" t="str">
        <f t="shared" si="412"/>
        <v/>
      </c>
      <c r="AH306" s="26" t="str">
        <f t="shared" si="413"/>
        <v/>
      </c>
      <c r="AI306" s="21"/>
      <c r="AJ306" s="242"/>
      <c r="AK306" s="13"/>
    </row>
    <row r="307" spans="2:37">
      <c r="B307" s="9"/>
      <c r="D307" s="81" t="s">
        <v>333</v>
      </c>
      <c r="E307" s="5" t="s">
        <v>43</v>
      </c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32">
        <f t="shared" si="408"/>
        <v>0</v>
      </c>
      <c r="Y307" s="32">
        <f t="shared" si="409"/>
        <v>0</v>
      </c>
      <c r="Z307" s="32">
        <f t="shared" si="410"/>
        <v>0</v>
      </c>
      <c r="AA307" s="21"/>
      <c r="AB307" s="26" t="str">
        <f t="shared" si="411"/>
        <v/>
      </c>
      <c r="AC307" s="26" t="str">
        <f t="shared" si="320"/>
        <v/>
      </c>
      <c r="AD307" s="26" t="str">
        <f t="shared" si="321"/>
        <v/>
      </c>
      <c r="AE307" s="26" t="str">
        <f t="shared" si="322"/>
        <v/>
      </c>
      <c r="AF307" s="26" t="str">
        <f t="shared" si="323"/>
        <v/>
      </c>
      <c r="AG307" s="26" t="str">
        <f t="shared" si="412"/>
        <v/>
      </c>
      <c r="AH307" s="26" t="str">
        <f t="shared" si="413"/>
        <v/>
      </c>
      <c r="AI307" s="21"/>
      <c r="AJ307" s="242"/>
      <c r="AK307" s="13"/>
    </row>
    <row r="308" spans="2:37">
      <c r="B308" s="9"/>
      <c r="D308" s="81" t="s">
        <v>247</v>
      </c>
      <c r="E308" s="5" t="s">
        <v>43</v>
      </c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32">
        <f t="shared" si="408"/>
        <v>0</v>
      </c>
      <c r="Y308" s="32">
        <f t="shared" si="409"/>
        <v>0</v>
      </c>
      <c r="Z308" s="32">
        <f t="shared" si="410"/>
        <v>0</v>
      </c>
      <c r="AA308" s="21"/>
      <c r="AB308" s="26" t="str">
        <f t="shared" si="411"/>
        <v/>
      </c>
      <c r="AC308" s="26" t="str">
        <f t="shared" si="320"/>
        <v/>
      </c>
      <c r="AD308" s="26" t="str">
        <f t="shared" si="321"/>
        <v/>
      </c>
      <c r="AE308" s="26" t="str">
        <f t="shared" si="322"/>
        <v/>
      </c>
      <c r="AF308" s="26" t="str">
        <f t="shared" si="323"/>
        <v/>
      </c>
      <c r="AG308" s="26" t="str">
        <f t="shared" si="412"/>
        <v/>
      </c>
      <c r="AH308" s="26" t="str">
        <f t="shared" si="413"/>
        <v/>
      </c>
      <c r="AI308" s="21"/>
      <c r="AJ308" s="242"/>
      <c r="AK308" s="13"/>
    </row>
    <row r="309" spans="2:37">
      <c r="B309" s="9"/>
      <c r="D309" s="63" t="s">
        <v>398</v>
      </c>
      <c r="E309" s="5" t="s">
        <v>43</v>
      </c>
      <c r="F309" s="32">
        <f>+SUM(F310:F315)</f>
        <v>0</v>
      </c>
      <c r="G309" s="32">
        <f t="shared" ref="G309" si="431">+SUM(G310:G315)</f>
        <v>0</v>
      </c>
      <c r="H309" s="32">
        <f t="shared" ref="H309" si="432">+SUM(H310:H315)</f>
        <v>0</v>
      </c>
      <c r="I309" s="32">
        <f t="shared" ref="I309" si="433">+SUM(I310:I315)</f>
        <v>0</v>
      </c>
      <c r="J309" s="32">
        <f t="shared" ref="J309" si="434">+SUM(J310:J315)</f>
        <v>0</v>
      </c>
      <c r="K309" s="32">
        <f t="shared" ref="K309" si="435">+SUM(K310:K315)</f>
        <v>0</v>
      </c>
      <c r="L309" s="32">
        <f t="shared" ref="L309" si="436">+SUM(L310:L315)</f>
        <v>0</v>
      </c>
      <c r="M309" s="32">
        <f t="shared" ref="M309" si="437">+SUM(M310:M315)</f>
        <v>0</v>
      </c>
      <c r="N309" s="32">
        <f t="shared" ref="N309" si="438">+SUM(N310:N315)</f>
        <v>0</v>
      </c>
      <c r="O309" s="32">
        <f t="shared" ref="O309" si="439">+SUM(O310:O315)</f>
        <v>0</v>
      </c>
      <c r="P309" s="32">
        <f t="shared" ref="P309" si="440">+SUM(P310:P315)</f>
        <v>0</v>
      </c>
      <c r="Q309" s="32">
        <f t="shared" ref="Q309" si="441">+SUM(Q310:Q315)</f>
        <v>0</v>
      </c>
      <c r="R309" s="32">
        <f t="shared" ref="R309" si="442">+SUM(R310:R315)</f>
        <v>0</v>
      </c>
      <c r="S309" s="32">
        <f t="shared" ref="S309" si="443">+SUM(S310:S315)</f>
        <v>0</v>
      </c>
      <c r="T309" s="32">
        <f t="shared" ref="T309" si="444">+SUM(T310:T315)</f>
        <v>0</v>
      </c>
      <c r="U309" s="32">
        <f t="shared" ref="U309" si="445">+SUM(U310:U315)</f>
        <v>0</v>
      </c>
      <c r="V309" s="32">
        <f t="shared" ref="V309" si="446">+SUM(V310:V315)</f>
        <v>0</v>
      </c>
      <c r="W309" s="32">
        <f t="shared" ref="W309" si="447">+SUM(W310:W315)</f>
        <v>0</v>
      </c>
      <c r="X309" s="32">
        <f t="shared" si="408"/>
        <v>0</v>
      </c>
      <c r="Y309" s="32">
        <f t="shared" si="409"/>
        <v>0</v>
      </c>
      <c r="Z309" s="32">
        <f t="shared" si="410"/>
        <v>0</v>
      </c>
      <c r="AA309" s="21"/>
      <c r="AB309" s="26" t="str">
        <f t="shared" si="411"/>
        <v/>
      </c>
      <c r="AC309" s="26" t="str">
        <f t="shared" si="320"/>
        <v/>
      </c>
      <c r="AD309" s="26" t="str">
        <f t="shared" si="321"/>
        <v/>
      </c>
      <c r="AE309" s="26" t="str">
        <f t="shared" si="322"/>
        <v/>
      </c>
      <c r="AF309" s="26" t="str">
        <f t="shared" si="323"/>
        <v/>
      </c>
      <c r="AG309" s="26" t="str">
        <f t="shared" si="412"/>
        <v/>
      </c>
      <c r="AH309" s="26" t="str">
        <f t="shared" si="413"/>
        <v/>
      </c>
      <c r="AI309" s="21"/>
      <c r="AJ309" s="242"/>
      <c r="AK309" s="13"/>
    </row>
    <row r="310" spans="2:37">
      <c r="B310" s="9"/>
      <c r="D310" s="81" t="s">
        <v>255</v>
      </c>
      <c r="E310" s="5" t="s">
        <v>43</v>
      </c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32">
        <f t="shared" si="408"/>
        <v>0</v>
      </c>
      <c r="Y310" s="32">
        <f t="shared" si="409"/>
        <v>0</v>
      </c>
      <c r="Z310" s="32">
        <f t="shared" si="410"/>
        <v>0</v>
      </c>
      <c r="AA310" s="21"/>
      <c r="AB310" s="26" t="str">
        <f t="shared" si="411"/>
        <v/>
      </c>
      <c r="AC310" s="26" t="str">
        <f t="shared" si="320"/>
        <v/>
      </c>
      <c r="AD310" s="26" t="str">
        <f t="shared" si="321"/>
        <v/>
      </c>
      <c r="AE310" s="26" t="str">
        <f t="shared" si="322"/>
        <v/>
      </c>
      <c r="AF310" s="26" t="str">
        <f t="shared" si="323"/>
        <v/>
      </c>
      <c r="AG310" s="26" t="str">
        <f t="shared" si="412"/>
        <v/>
      </c>
      <c r="AH310" s="26" t="str">
        <f t="shared" si="413"/>
        <v/>
      </c>
      <c r="AI310" s="21"/>
      <c r="AJ310" s="242"/>
      <c r="AK310" s="13"/>
    </row>
    <row r="311" spans="2:37">
      <c r="B311" s="9"/>
      <c r="D311" s="81" t="s">
        <v>332</v>
      </c>
      <c r="E311" s="5" t="s">
        <v>43</v>
      </c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32">
        <f t="shared" si="408"/>
        <v>0</v>
      </c>
      <c r="Y311" s="32">
        <f t="shared" si="409"/>
        <v>0</v>
      </c>
      <c r="Z311" s="32">
        <f t="shared" si="410"/>
        <v>0</v>
      </c>
      <c r="AA311" s="21"/>
      <c r="AB311" s="26" t="str">
        <f t="shared" si="411"/>
        <v/>
      </c>
      <c r="AC311" s="26" t="str">
        <f t="shared" si="320"/>
        <v/>
      </c>
      <c r="AD311" s="26" t="str">
        <f t="shared" si="321"/>
        <v/>
      </c>
      <c r="AE311" s="26" t="str">
        <f t="shared" si="322"/>
        <v/>
      </c>
      <c r="AF311" s="26" t="str">
        <f t="shared" si="323"/>
        <v/>
      </c>
      <c r="AG311" s="26" t="str">
        <f t="shared" si="412"/>
        <v/>
      </c>
      <c r="AH311" s="26" t="str">
        <f t="shared" si="413"/>
        <v/>
      </c>
      <c r="AI311" s="21"/>
      <c r="AJ311" s="242"/>
      <c r="AK311" s="13"/>
    </row>
    <row r="312" spans="2:37">
      <c r="B312" s="9"/>
      <c r="D312" s="81" t="s">
        <v>333</v>
      </c>
      <c r="E312" s="5" t="s">
        <v>43</v>
      </c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32">
        <f t="shared" si="408"/>
        <v>0</v>
      </c>
      <c r="Y312" s="32">
        <f t="shared" si="409"/>
        <v>0</v>
      </c>
      <c r="Z312" s="32">
        <f t="shared" si="410"/>
        <v>0</v>
      </c>
      <c r="AA312" s="21"/>
      <c r="AB312" s="26" t="str">
        <f t="shared" si="411"/>
        <v/>
      </c>
      <c r="AC312" s="26" t="str">
        <f t="shared" si="320"/>
        <v/>
      </c>
      <c r="AD312" s="26" t="str">
        <f t="shared" si="321"/>
        <v/>
      </c>
      <c r="AE312" s="26" t="str">
        <f t="shared" si="322"/>
        <v/>
      </c>
      <c r="AF312" s="26" t="str">
        <f t="shared" si="323"/>
        <v/>
      </c>
      <c r="AG312" s="26" t="str">
        <f t="shared" si="412"/>
        <v/>
      </c>
      <c r="AH312" s="26" t="str">
        <f t="shared" si="413"/>
        <v/>
      </c>
      <c r="AI312" s="21"/>
      <c r="AJ312" s="242"/>
      <c r="AK312" s="13"/>
    </row>
    <row r="313" spans="2:37">
      <c r="B313" s="9"/>
      <c r="D313" s="81" t="s">
        <v>271</v>
      </c>
      <c r="E313" s="5" t="s">
        <v>43</v>
      </c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32">
        <f t="shared" si="408"/>
        <v>0</v>
      </c>
      <c r="Y313" s="32">
        <f t="shared" si="409"/>
        <v>0</v>
      </c>
      <c r="Z313" s="32">
        <f t="shared" si="410"/>
        <v>0</v>
      </c>
      <c r="AA313" s="21"/>
      <c r="AB313" s="88" t="str">
        <f t="shared" ref="AB313" si="448">+IFERROR((Y313/X313)-1,"")</f>
        <v/>
      </c>
      <c r="AC313" s="88"/>
      <c r="AD313" s="88"/>
      <c r="AE313" s="88"/>
      <c r="AF313" s="88"/>
      <c r="AG313" s="88"/>
      <c r="AH313" s="88"/>
      <c r="AI313" s="21"/>
      <c r="AJ313" s="242"/>
      <c r="AK313" s="13"/>
    </row>
    <row r="314" spans="2:37">
      <c r="B314" s="9"/>
      <c r="D314" s="81" t="s">
        <v>272</v>
      </c>
      <c r="E314" s="5" t="s">
        <v>43</v>
      </c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32">
        <f t="shared" si="408"/>
        <v>0</v>
      </c>
      <c r="Y314" s="32">
        <f t="shared" si="409"/>
        <v>0</v>
      </c>
      <c r="Z314" s="32">
        <f t="shared" si="410"/>
        <v>0</v>
      </c>
      <c r="AA314" s="21"/>
      <c r="AB314" s="26" t="str">
        <f t="shared" ref="AB314:AB320" si="449">+IFERROR((R314/F314)-1,"")</f>
        <v/>
      </c>
      <c r="AC314" s="26" t="str">
        <f t="shared" ref="AC314:AC350" si="450">+IFERROR((S314/G314)-1,"")</f>
        <v/>
      </c>
      <c r="AD314" s="26" t="str">
        <f t="shared" ref="AD314:AD350" si="451">+IFERROR((T314/H314)-1,"")</f>
        <v/>
      </c>
      <c r="AE314" s="26" t="str">
        <f t="shared" ref="AE314:AE350" si="452">+IFERROR((U314/I314)-1,"")</f>
        <v/>
      </c>
      <c r="AF314" s="26" t="str">
        <f t="shared" ref="AF314:AF350" si="453">+IFERROR((V314/J314)-1,"")</f>
        <v/>
      </c>
      <c r="AG314" s="26" t="str">
        <f t="shared" ref="AG314:AG322" si="454">+IFERROR((W314/K314)-1,"")</f>
        <v/>
      </c>
      <c r="AH314" s="26" t="str">
        <f t="shared" ref="AH314:AH322" si="455">+IFERROR((Z314/Y314)-1,"")</f>
        <v/>
      </c>
      <c r="AI314" s="21"/>
      <c r="AJ314" s="242"/>
      <c r="AK314" s="13"/>
    </row>
    <row r="315" spans="2:37">
      <c r="B315" s="9"/>
      <c r="D315" s="81" t="s">
        <v>273</v>
      </c>
      <c r="E315" s="5" t="s">
        <v>43</v>
      </c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32">
        <f t="shared" si="408"/>
        <v>0</v>
      </c>
      <c r="Y315" s="32">
        <f t="shared" si="409"/>
        <v>0</v>
      </c>
      <c r="Z315" s="32">
        <f t="shared" si="410"/>
        <v>0</v>
      </c>
      <c r="AA315" s="21"/>
      <c r="AB315" s="26" t="str">
        <f t="shared" si="449"/>
        <v/>
      </c>
      <c r="AC315" s="26" t="str">
        <f t="shared" si="450"/>
        <v/>
      </c>
      <c r="AD315" s="26" t="str">
        <f t="shared" si="451"/>
        <v/>
      </c>
      <c r="AE315" s="26" t="str">
        <f t="shared" si="452"/>
        <v/>
      </c>
      <c r="AF315" s="26" t="str">
        <f t="shared" si="453"/>
        <v/>
      </c>
      <c r="AG315" s="26" t="str">
        <f t="shared" si="454"/>
        <v/>
      </c>
      <c r="AH315" s="26" t="str">
        <f t="shared" si="455"/>
        <v/>
      </c>
      <c r="AI315" s="21"/>
      <c r="AJ315" s="242"/>
      <c r="AK315" s="13"/>
    </row>
    <row r="316" spans="2:37">
      <c r="B316" s="9"/>
      <c r="D316" s="63" t="s">
        <v>274</v>
      </c>
      <c r="E316" s="5" t="s">
        <v>43</v>
      </c>
      <c r="F316" s="32">
        <f>+SUM(F317:F320)</f>
        <v>0</v>
      </c>
      <c r="G316" s="32">
        <f t="shared" ref="G316" si="456">+SUM(G317:G320)</f>
        <v>0</v>
      </c>
      <c r="H316" s="32">
        <f t="shared" ref="H316" si="457">+SUM(H317:H320)</f>
        <v>0</v>
      </c>
      <c r="I316" s="32">
        <f t="shared" ref="I316" si="458">+SUM(I317:I320)</f>
        <v>0</v>
      </c>
      <c r="J316" s="32">
        <f t="shared" ref="J316" si="459">+SUM(J317:J320)</f>
        <v>0</v>
      </c>
      <c r="K316" s="32">
        <f t="shared" ref="K316" si="460">+SUM(K317:K320)</f>
        <v>0</v>
      </c>
      <c r="L316" s="32">
        <f t="shared" ref="L316" si="461">+SUM(L317:L320)</f>
        <v>0</v>
      </c>
      <c r="M316" s="32">
        <f t="shared" ref="M316" si="462">+SUM(M317:M320)</f>
        <v>0</v>
      </c>
      <c r="N316" s="32">
        <f t="shared" ref="N316" si="463">+SUM(N317:N320)</f>
        <v>0</v>
      </c>
      <c r="O316" s="32">
        <f t="shared" ref="O316" si="464">+SUM(O317:O320)</f>
        <v>0</v>
      </c>
      <c r="P316" s="32">
        <f t="shared" ref="P316" si="465">+SUM(P317:P320)</f>
        <v>0</v>
      </c>
      <c r="Q316" s="32">
        <f t="shared" ref="Q316" si="466">+SUM(Q317:Q320)</f>
        <v>0</v>
      </c>
      <c r="R316" s="32">
        <f t="shared" ref="R316" si="467">+SUM(R317:R320)</f>
        <v>0</v>
      </c>
      <c r="S316" s="32">
        <f t="shared" ref="S316" si="468">+SUM(S317:S320)</f>
        <v>0</v>
      </c>
      <c r="T316" s="32">
        <f t="shared" ref="T316" si="469">+SUM(T317:T320)</f>
        <v>0</v>
      </c>
      <c r="U316" s="32">
        <f t="shared" ref="U316" si="470">+SUM(U317:U320)</f>
        <v>0</v>
      </c>
      <c r="V316" s="32">
        <f t="shared" ref="V316" si="471">+SUM(V317:V320)</f>
        <v>0</v>
      </c>
      <c r="W316" s="32">
        <f t="shared" ref="W316" si="472">+SUM(W317:W320)</f>
        <v>0</v>
      </c>
      <c r="X316" s="32">
        <f t="shared" si="408"/>
        <v>0</v>
      </c>
      <c r="Y316" s="32">
        <f t="shared" si="409"/>
        <v>0</v>
      </c>
      <c r="Z316" s="32">
        <f t="shared" si="410"/>
        <v>0</v>
      </c>
      <c r="AA316" s="20"/>
      <c r="AB316" s="26" t="str">
        <f t="shared" si="449"/>
        <v/>
      </c>
      <c r="AC316" s="26" t="str">
        <f t="shared" si="450"/>
        <v/>
      </c>
      <c r="AD316" s="26" t="str">
        <f t="shared" si="451"/>
        <v/>
      </c>
      <c r="AE316" s="26" t="str">
        <f t="shared" si="452"/>
        <v/>
      </c>
      <c r="AF316" s="26" t="str">
        <f t="shared" si="453"/>
        <v/>
      </c>
      <c r="AG316" s="26" t="str">
        <f t="shared" si="454"/>
        <v/>
      </c>
      <c r="AH316" s="26" t="str">
        <f t="shared" si="455"/>
        <v/>
      </c>
      <c r="AI316" s="20"/>
      <c r="AJ316" s="61"/>
      <c r="AK316" s="13"/>
    </row>
    <row r="317" spans="2:37">
      <c r="B317" s="9"/>
      <c r="D317" s="81" t="s">
        <v>249</v>
      </c>
      <c r="E317" s="5" t="s">
        <v>43</v>
      </c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32">
        <f t="shared" si="408"/>
        <v>0</v>
      </c>
      <c r="Y317" s="32">
        <f t="shared" si="409"/>
        <v>0</v>
      </c>
      <c r="Z317" s="32">
        <f t="shared" si="410"/>
        <v>0</v>
      </c>
      <c r="AA317" s="21"/>
      <c r="AB317" s="26" t="str">
        <f t="shared" si="449"/>
        <v/>
      </c>
      <c r="AC317" s="26" t="str">
        <f t="shared" si="450"/>
        <v/>
      </c>
      <c r="AD317" s="26" t="str">
        <f t="shared" si="451"/>
        <v/>
      </c>
      <c r="AE317" s="26" t="str">
        <f t="shared" si="452"/>
        <v/>
      </c>
      <c r="AF317" s="26" t="str">
        <f t="shared" si="453"/>
        <v/>
      </c>
      <c r="AG317" s="26" t="str">
        <f t="shared" si="454"/>
        <v/>
      </c>
      <c r="AH317" s="26" t="str">
        <f t="shared" si="455"/>
        <v/>
      </c>
      <c r="AI317" s="21"/>
      <c r="AJ317" s="242"/>
      <c r="AK317" s="13"/>
    </row>
    <row r="318" spans="2:37">
      <c r="B318" s="9"/>
      <c r="D318" s="81" t="s">
        <v>250</v>
      </c>
      <c r="E318" s="5" t="s">
        <v>43</v>
      </c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32">
        <f t="shared" si="408"/>
        <v>0</v>
      </c>
      <c r="Y318" s="32">
        <f t="shared" si="409"/>
        <v>0</v>
      </c>
      <c r="Z318" s="32">
        <f t="shared" si="410"/>
        <v>0</v>
      </c>
      <c r="AA318" s="21"/>
      <c r="AB318" s="26" t="str">
        <f t="shared" si="449"/>
        <v/>
      </c>
      <c r="AC318" s="26" t="str">
        <f t="shared" si="450"/>
        <v/>
      </c>
      <c r="AD318" s="26" t="str">
        <f t="shared" si="451"/>
        <v/>
      </c>
      <c r="AE318" s="26" t="str">
        <f t="shared" si="452"/>
        <v/>
      </c>
      <c r="AF318" s="26" t="str">
        <f t="shared" si="453"/>
        <v/>
      </c>
      <c r="AG318" s="26" t="str">
        <f t="shared" si="454"/>
        <v/>
      </c>
      <c r="AH318" s="26" t="str">
        <f t="shared" si="455"/>
        <v/>
      </c>
      <c r="AI318" s="21"/>
      <c r="AJ318" s="242"/>
      <c r="AK318" s="13"/>
    </row>
    <row r="319" spans="2:37">
      <c r="B319" s="9"/>
      <c r="D319" s="81" t="s">
        <v>251</v>
      </c>
      <c r="E319" s="5" t="s">
        <v>43</v>
      </c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32">
        <f t="shared" si="408"/>
        <v>0</v>
      </c>
      <c r="Y319" s="32">
        <f t="shared" si="409"/>
        <v>0</v>
      </c>
      <c r="Z319" s="32">
        <f t="shared" si="410"/>
        <v>0</v>
      </c>
      <c r="AA319" s="21"/>
      <c r="AB319" s="26" t="str">
        <f t="shared" si="449"/>
        <v/>
      </c>
      <c r="AC319" s="26" t="str">
        <f t="shared" si="450"/>
        <v/>
      </c>
      <c r="AD319" s="26" t="str">
        <f t="shared" si="451"/>
        <v/>
      </c>
      <c r="AE319" s="26" t="str">
        <f t="shared" si="452"/>
        <v/>
      </c>
      <c r="AF319" s="26" t="str">
        <f t="shared" si="453"/>
        <v/>
      </c>
      <c r="AG319" s="26" t="str">
        <f t="shared" si="454"/>
        <v/>
      </c>
      <c r="AH319" s="26" t="str">
        <f t="shared" si="455"/>
        <v/>
      </c>
      <c r="AI319" s="21"/>
      <c r="AJ319" s="242"/>
      <c r="AK319" s="13"/>
    </row>
    <row r="320" spans="2:37">
      <c r="B320" s="9"/>
      <c r="D320" s="63" t="s">
        <v>270</v>
      </c>
      <c r="E320" s="5" t="s">
        <v>43</v>
      </c>
      <c r="F320" s="32">
        <f>+SUM(F321)</f>
        <v>0</v>
      </c>
      <c r="G320" s="32">
        <f t="shared" ref="G320" si="473">+SUM(G321)</f>
        <v>0</v>
      </c>
      <c r="H320" s="32">
        <f t="shared" ref="H320" si="474">+SUM(H321)</f>
        <v>0</v>
      </c>
      <c r="I320" s="32">
        <f t="shared" ref="I320" si="475">+SUM(I321)</f>
        <v>0</v>
      </c>
      <c r="J320" s="32">
        <f t="shared" ref="J320" si="476">+SUM(J321)</f>
        <v>0</v>
      </c>
      <c r="K320" s="32">
        <f t="shared" ref="K320" si="477">+SUM(K321)</f>
        <v>0</v>
      </c>
      <c r="L320" s="32">
        <f t="shared" ref="L320" si="478">+SUM(L321)</f>
        <v>0</v>
      </c>
      <c r="M320" s="32">
        <f t="shared" ref="M320" si="479">+SUM(M321)</f>
        <v>0</v>
      </c>
      <c r="N320" s="32">
        <f t="shared" ref="N320" si="480">+SUM(N321)</f>
        <v>0</v>
      </c>
      <c r="O320" s="32">
        <f t="shared" ref="O320" si="481">+SUM(O321)</f>
        <v>0</v>
      </c>
      <c r="P320" s="32">
        <f t="shared" ref="P320" si="482">+SUM(P321)</f>
        <v>0</v>
      </c>
      <c r="Q320" s="32">
        <f t="shared" ref="Q320" si="483">+SUM(Q321)</f>
        <v>0</v>
      </c>
      <c r="R320" s="32">
        <f t="shared" ref="R320" si="484">+SUM(R321)</f>
        <v>0</v>
      </c>
      <c r="S320" s="32">
        <f t="shared" ref="S320" si="485">+SUM(S321)</f>
        <v>0</v>
      </c>
      <c r="T320" s="32">
        <f t="shared" ref="T320" si="486">+SUM(T321)</f>
        <v>0</v>
      </c>
      <c r="U320" s="32">
        <f t="shared" ref="U320" si="487">+SUM(U321)</f>
        <v>0</v>
      </c>
      <c r="V320" s="32">
        <f t="shared" ref="V320" si="488">+SUM(V321)</f>
        <v>0</v>
      </c>
      <c r="W320" s="32">
        <f t="shared" ref="W320" si="489">+SUM(W321)</f>
        <v>0</v>
      </c>
      <c r="X320" s="32">
        <f t="shared" si="408"/>
        <v>0</v>
      </c>
      <c r="Y320" s="32">
        <f t="shared" si="409"/>
        <v>0</v>
      </c>
      <c r="Z320" s="32">
        <f t="shared" si="410"/>
        <v>0</v>
      </c>
      <c r="AA320" s="20"/>
      <c r="AB320" s="26" t="str">
        <f t="shared" si="449"/>
        <v/>
      </c>
      <c r="AC320" s="26" t="str">
        <f t="shared" si="450"/>
        <v/>
      </c>
      <c r="AD320" s="26" t="str">
        <f t="shared" si="451"/>
        <v/>
      </c>
      <c r="AE320" s="26" t="str">
        <f t="shared" si="452"/>
        <v/>
      </c>
      <c r="AF320" s="26" t="str">
        <f t="shared" si="453"/>
        <v/>
      </c>
      <c r="AG320" s="26" t="str">
        <f t="shared" si="454"/>
        <v/>
      </c>
      <c r="AH320" s="26" t="str">
        <f t="shared" si="455"/>
        <v/>
      </c>
      <c r="AI320" s="20"/>
      <c r="AJ320" s="61"/>
      <c r="AK320" s="13"/>
    </row>
    <row r="321" spans="2:37">
      <c r="B321" s="9"/>
      <c r="D321" s="81" t="s">
        <v>255</v>
      </c>
      <c r="E321" s="5" t="s">
        <v>43</v>
      </c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32">
        <f t="shared" si="408"/>
        <v>0</v>
      </c>
      <c r="Y321" s="32">
        <f t="shared" si="409"/>
        <v>0</v>
      </c>
      <c r="Z321" s="32">
        <f t="shared" si="410"/>
        <v>0</v>
      </c>
      <c r="AA321" s="21"/>
      <c r="AB321" s="26" t="str">
        <f>+IFERROR((R321/F321)-1,"")</f>
        <v/>
      </c>
      <c r="AC321" s="26" t="str">
        <f t="shared" si="450"/>
        <v/>
      </c>
      <c r="AD321" s="26" t="str">
        <f t="shared" si="451"/>
        <v/>
      </c>
      <c r="AE321" s="26" t="str">
        <f t="shared" si="452"/>
        <v/>
      </c>
      <c r="AF321" s="26" t="str">
        <f t="shared" si="453"/>
        <v/>
      </c>
      <c r="AG321" s="26" t="str">
        <f t="shared" si="454"/>
        <v/>
      </c>
      <c r="AH321" s="26" t="str">
        <f t="shared" si="455"/>
        <v/>
      </c>
      <c r="AI321" s="21"/>
      <c r="AJ321" s="242"/>
      <c r="AK321" s="13"/>
    </row>
    <row r="322" spans="2:37">
      <c r="B322" s="9"/>
      <c r="D322" s="63" t="s">
        <v>283</v>
      </c>
      <c r="E322" s="5" t="s">
        <v>43</v>
      </c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32">
        <f t="shared" si="408"/>
        <v>0</v>
      </c>
      <c r="Y322" s="32">
        <f t="shared" si="409"/>
        <v>0</v>
      </c>
      <c r="Z322" s="32">
        <f t="shared" si="410"/>
        <v>0</v>
      </c>
      <c r="AA322" s="21"/>
      <c r="AB322" s="26" t="str">
        <f t="shared" ref="AB322" si="490">+IFERROR((R322/F322)-1,"")</f>
        <v/>
      </c>
      <c r="AC322" s="26" t="str">
        <f t="shared" si="450"/>
        <v/>
      </c>
      <c r="AD322" s="26" t="str">
        <f t="shared" si="451"/>
        <v/>
      </c>
      <c r="AE322" s="26" t="str">
        <f t="shared" si="452"/>
        <v/>
      </c>
      <c r="AF322" s="26" t="str">
        <f t="shared" si="453"/>
        <v/>
      </c>
      <c r="AG322" s="26" t="str">
        <f t="shared" si="454"/>
        <v/>
      </c>
      <c r="AH322" s="26" t="str">
        <f t="shared" si="455"/>
        <v/>
      </c>
      <c r="AI322" s="21"/>
      <c r="AJ322" s="242"/>
      <c r="AK322" s="13"/>
    </row>
    <row r="323" spans="2:37">
      <c r="B323" s="9"/>
      <c r="D323" s="33"/>
      <c r="E323" s="220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69"/>
      <c r="AJ323" s="69"/>
      <c r="AK323" s="13"/>
    </row>
    <row r="324" spans="2:37" ht="25.5">
      <c r="B324" s="9"/>
      <c r="C324" s="172" t="s">
        <v>457</v>
      </c>
      <c r="D324" s="218" t="s">
        <v>399</v>
      </c>
      <c r="E324" s="12" t="s">
        <v>76</v>
      </c>
      <c r="F324" s="211">
        <v>43466</v>
      </c>
      <c r="G324" s="211">
        <v>43497</v>
      </c>
      <c r="H324" s="211">
        <v>43525</v>
      </c>
      <c r="I324" s="211">
        <v>43556</v>
      </c>
      <c r="J324" s="211">
        <v>43586</v>
      </c>
      <c r="K324" s="211">
        <v>43617</v>
      </c>
      <c r="L324" s="211">
        <v>43647</v>
      </c>
      <c r="M324" s="211">
        <v>43678</v>
      </c>
      <c r="N324" s="211">
        <v>43709</v>
      </c>
      <c r="O324" s="211">
        <v>43739</v>
      </c>
      <c r="P324" s="211">
        <v>43770</v>
      </c>
      <c r="Q324" s="211">
        <v>43800</v>
      </c>
      <c r="R324" s="211">
        <v>43831</v>
      </c>
      <c r="S324" s="211">
        <v>43862</v>
      </c>
      <c r="T324" s="211">
        <v>43891</v>
      </c>
      <c r="U324" s="211">
        <v>43922</v>
      </c>
      <c r="V324" s="211">
        <v>43952</v>
      </c>
      <c r="W324" s="211">
        <v>43983</v>
      </c>
      <c r="X324" s="12">
        <v>2019</v>
      </c>
      <c r="Y324" s="247" t="s">
        <v>415</v>
      </c>
      <c r="Z324" s="247" t="s">
        <v>416</v>
      </c>
      <c r="AA324" s="12"/>
      <c r="AB324" s="210" t="s">
        <v>222</v>
      </c>
      <c r="AC324" s="210" t="s">
        <v>223</v>
      </c>
      <c r="AD324" s="210" t="s">
        <v>224</v>
      </c>
      <c r="AE324" s="210" t="s">
        <v>225</v>
      </c>
      <c r="AF324" s="210" t="s">
        <v>226</v>
      </c>
      <c r="AG324" s="210" t="s">
        <v>227</v>
      </c>
      <c r="AH324" s="210" t="s">
        <v>417</v>
      </c>
      <c r="AI324" s="12"/>
      <c r="AJ324" s="12" t="s">
        <v>42</v>
      </c>
      <c r="AK324" s="13"/>
    </row>
    <row r="325" spans="2:37">
      <c r="B325" s="9"/>
      <c r="D325" s="171" t="s">
        <v>44</v>
      </c>
      <c r="E325" s="5" t="s">
        <v>43</v>
      </c>
      <c r="F325" s="32">
        <f>F328+F326+F329+F333+F334+F327</f>
        <v>0</v>
      </c>
      <c r="G325" s="32">
        <f t="shared" ref="G325" si="491">G328+G326+G329+G333+G334+G327</f>
        <v>0</v>
      </c>
      <c r="H325" s="32">
        <f t="shared" ref="H325" si="492">H328+H326+H329+H333+H334+H327</f>
        <v>0</v>
      </c>
      <c r="I325" s="32">
        <f t="shared" ref="I325" si="493">I328+I326+I329+I333+I334+I327</f>
        <v>0</v>
      </c>
      <c r="J325" s="32">
        <f t="shared" ref="J325" si="494">J328+J326+J329+J333+J334+J327</f>
        <v>0</v>
      </c>
      <c r="K325" s="32">
        <f t="shared" ref="K325" si="495">K328+K326+K329+K333+K334+K327</f>
        <v>0</v>
      </c>
      <c r="L325" s="32">
        <f t="shared" ref="L325" si="496">L328+L326+L329+L333+L334+L327</f>
        <v>0</v>
      </c>
      <c r="M325" s="32">
        <f t="shared" ref="M325" si="497">M328+M326+M329+M333+M334+M327</f>
        <v>0</v>
      </c>
      <c r="N325" s="32">
        <f t="shared" ref="N325" si="498">N328+N326+N329+N333+N334+N327</f>
        <v>0</v>
      </c>
      <c r="O325" s="32">
        <f t="shared" ref="O325" si="499">O328+O326+O329+O333+O334+O327</f>
        <v>0</v>
      </c>
      <c r="P325" s="32">
        <f t="shared" ref="P325" si="500">P328+P326+P329+P333+P334+P327</f>
        <v>0</v>
      </c>
      <c r="Q325" s="32">
        <f t="shared" ref="Q325" si="501">Q328+Q326+Q329+Q333+Q334+Q327</f>
        <v>0</v>
      </c>
      <c r="R325" s="32">
        <f t="shared" ref="R325" si="502">R328+R326+R329+R333+R334+R327</f>
        <v>0</v>
      </c>
      <c r="S325" s="32">
        <f t="shared" ref="S325" si="503">S328+S326+S329+S333+S334+S327</f>
        <v>0</v>
      </c>
      <c r="T325" s="32">
        <f t="shared" ref="T325" si="504">T328+T326+T329+T333+T334+T327</f>
        <v>0</v>
      </c>
      <c r="U325" s="32">
        <f t="shared" ref="U325" si="505">U328+U326+U329+U333+U334+U327</f>
        <v>0</v>
      </c>
      <c r="V325" s="32">
        <f t="shared" ref="V325" si="506">V328+V326+V329+V333+V334+V327</f>
        <v>0</v>
      </c>
      <c r="W325" s="32">
        <f t="shared" ref="W325" si="507">W328+W326+W329+W333+W334+W327</f>
        <v>0</v>
      </c>
      <c r="X325" s="32">
        <f t="shared" ref="X325" si="508">+SUM(F325:Q325)</f>
        <v>0</v>
      </c>
      <c r="Y325" s="32">
        <f t="shared" ref="Y325" si="509">+SUM(F325:K325)</f>
        <v>0</v>
      </c>
      <c r="Z325" s="32">
        <f t="shared" ref="Z325" si="510">+SUM(R325:W325)</f>
        <v>0</v>
      </c>
      <c r="AA325" s="21"/>
      <c r="AB325" s="26" t="str">
        <f t="shared" ref="AB325:AB326" si="511">+IFERROR((R325/F325)-1,"")</f>
        <v/>
      </c>
      <c r="AC325" s="26" t="str">
        <f t="shared" ref="AC325:AC326" si="512">+IFERROR((S325/G325)-1,"")</f>
        <v/>
      </c>
      <c r="AD325" s="26" t="str">
        <f t="shared" ref="AD325:AD326" si="513">+IFERROR((T325/H325)-1,"")</f>
        <v/>
      </c>
      <c r="AE325" s="26" t="str">
        <f t="shared" ref="AE325:AE326" si="514">+IFERROR((U325/I325)-1,"")</f>
        <v/>
      </c>
      <c r="AF325" s="26" t="str">
        <f t="shared" ref="AF325:AF326" si="515">+IFERROR((V325/J325)-1,"")</f>
        <v/>
      </c>
      <c r="AG325" s="26" t="str">
        <f t="shared" ref="AG325:AG326" si="516">+IFERROR((W325/K325)-1,"")</f>
        <v/>
      </c>
      <c r="AH325" s="26" t="str">
        <f t="shared" ref="AH325:AH326" si="517">+IFERROR((Z325/Y325)-1,"")</f>
        <v/>
      </c>
      <c r="AI325" s="21"/>
      <c r="AJ325" s="242"/>
      <c r="AK325" s="13"/>
    </row>
    <row r="326" spans="2:37">
      <c r="B326" s="9"/>
      <c r="D326" s="180" t="s">
        <v>289</v>
      </c>
      <c r="E326" s="5" t="s">
        <v>43</v>
      </c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32">
        <f t="shared" ref="X326:X334" si="518">+SUM(F326:Q326)</f>
        <v>0</v>
      </c>
      <c r="Y326" s="32">
        <f t="shared" ref="Y326:Y334" si="519">+SUM(F326:K326)</f>
        <v>0</v>
      </c>
      <c r="Z326" s="32">
        <f t="shared" ref="Z326:Z334" si="520">+SUM(R326:W326)</f>
        <v>0</v>
      </c>
      <c r="AA326" s="21"/>
      <c r="AB326" s="26" t="str">
        <f t="shared" si="511"/>
        <v/>
      </c>
      <c r="AC326" s="26" t="str">
        <f t="shared" si="512"/>
        <v/>
      </c>
      <c r="AD326" s="26" t="str">
        <f t="shared" si="513"/>
        <v/>
      </c>
      <c r="AE326" s="26" t="str">
        <f t="shared" si="514"/>
        <v/>
      </c>
      <c r="AF326" s="26" t="str">
        <f t="shared" si="515"/>
        <v/>
      </c>
      <c r="AG326" s="26" t="str">
        <f t="shared" si="516"/>
        <v/>
      </c>
      <c r="AH326" s="26" t="str">
        <f t="shared" si="517"/>
        <v/>
      </c>
      <c r="AI326" s="21"/>
      <c r="AJ326" s="242"/>
      <c r="AK326" s="13"/>
    </row>
    <row r="327" spans="2:37">
      <c r="B327" s="9"/>
      <c r="D327" s="180" t="s">
        <v>361</v>
      </c>
      <c r="E327" s="5" t="s">
        <v>43</v>
      </c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32">
        <f t="shared" si="518"/>
        <v>0</v>
      </c>
      <c r="Y327" s="32">
        <f t="shared" si="519"/>
        <v>0</v>
      </c>
      <c r="Z327" s="32">
        <f t="shared" si="520"/>
        <v>0</v>
      </c>
      <c r="AA327" s="21"/>
      <c r="AB327" s="26"/>
      <c r="AC327" s="26"/>
      <c r="AD327" s="26"/>
      <c r="AE327" s="26"/>
      <c r="AF327" s="26"/>
      <c r="AG327" s="26"/>
      <c r="AH327" s="26"/>
      <c r="AI327" s="21"/>
      <c r="AJ327" s="242"/>
      <c r="AK327" s="13"/>
    </row>
    <row r="328" spans="2:37">
      <c r="B328" s="9"/>
      <c r="D328" s="180" t="s">
        <v>45</v>
      </c>
      <c r="E328" s="5" t="s">
        <v>43</v>
      </c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32">
        <f t="shared" si="518"/>
        <v>0</v>
      </c>
      <c r="Y328" s="32">
        <f t="shared" si="519"/>
        <v>0</v>
      </c>
      <c r="Z328" s="32">
        <f t="shared" si="520"/>
        <v>0</v>
      </c>
      <c r="AA328" s="21"/>
      <c r="AB328" s="26" t="str">
        <f t="shared" ref="AB328:AB334" si="521">+IFERROR((R328/F328)-1,"")</f>
        <v/>
      </c>
      <c r="AC328" s="26" t="str">
        <f t="shared" ref="AC328:AC334" si="522">+IFERROR((S328/G328)-1,"")</f>
        <v/>
      </c>
      <c r="AD328" s="26" t="str">
        <f t="shared" ref="AD328:AD334" si="523">+IFERROR((T328/H328)-1,"")</f>
        <v/>
      </c>
      <c r="AE328" s="26" t="str">
        <f t="shared" ref="AE328:AE334" si="524">+IFERROR((U328/I328)-1,"")</f>
        <v/>
      </c>
      <c r="AF328" s="26" t="str">
        <f t="shared" ref="AF328:AF334" si="525">+IFERROR((V328/J328)-1,"")</f>
        <v/>
      </c>
      <c r="AG328" s="26" t="str">
        <f t="shared" ref="AG328:AG334" si="526">+IFERROR((W328/K328)-1,"")</f>
        <v/>
      </c>
      <c r="AH328" s="26" t="str">
        <f t="shared" ref="AH328:AH334" si="527">+IFERROR((Z328/Y328)-1,"")</f>
        <v/>
      </c>
      <c r="AI328" s="21"/>
      <c r="AJ328" s="242"/>
      <c r="AK328" s="13"/>
    </row>
    <row r="329" spans="2:37">
      <c r="B329" s="9"/>
      <c r="D329" s="180" t="s">
        <v>46</v>
      </c>
      <c r="E329" s="5" t="s">
        <v>43</v>
      </c>
      <c r="F329" s="32">
        <f>+SUM(F330:F332)</f>
        <v>0</v>
      </c>
      <c r="G329" s="32">
        <f t="shared" ref="G329" si="528">+SUM(G330:G332)</f>
        <v>0</v>
      </c>
      <c r="H329" s="32">
        <f t="shared" ref="H329" si="529">+SUM(H330:H332)</f>
        <v>0</v>
      </c>
      <c r="I329" s="32">
        <f t="shared" ref="I329" si="530">+SUM(I330:I332)</f>
        <v>0</v>
      </c>
      <c r="J329" s="32">
        <f t="shared" ref="J329" si="531">+SUM(J330:J332)</f>
        <v>0</v>
      </c>
      <c r="K329" s="32">
        <f t="shared" ref="K329" si="532">+SUM(K330:K332)</f>
        <v>0</v>
      </c>
      <c r="L329" s="32">
        <f t="shared" ref="L329" si="533">+SUM(L330:L332)</f>
        <v>0</v>
      </c>
      <c r="M329" s="32">
        <f t="shared" ref="M329" si="534">+SUM(M330:M332)</f>
        <v>0</v>
      </c>
      <c r="N329" s="32">
        <f t="shared" ref="N329" si="535">+SUM(N330:N332)</f>
        <v>0</v>
      </c>
      <c r="O329" s="32">
        <f t="shared" ref="O329" si="536">+SUM(O330:O332)</f>
        <v>0</v>
      </c>
      <c r="P329" s="32">
        <f t="shared" ref="P329" si="537">+SUM(P330:P332)</f>
        <v>0</v>
      </c>
      <c r="Q329" s="32">
        <f t="shared" ref="Q329" si="538">+SUM(Q330:Q332)</f>
        <v>0</v>
      </c>
      <c r="R329" s="32">
        <f t="shared" ref="R329" si="539">+SUM(R330:R332)</f>
        <v>0</v>
      </c>
      <c r="S329" s="32">
        <f t="shared" ref="S329" si="540">+SUM(S330:S332)</f>
        <v>0</v>
      </c>
      <c r="T329" s="32">
        <f t="shared" ref="T329" si="541">+SUM(T330:T332)</f>
        <v>0</v>
      </c>
      <c r="U329" s="32">
        <f t="shared" ref="U329" si="542">+SUM(U330:U332)</f>
        <v>0</v>
      </c>
      <c r="V329" s="32">
        <f t="shared" ref="V329" si="543">+SUM(V330:V332)</f>
        <v>0</v>
      </c>
      <c r="W329" s="32">
        <f t="shared" ref="W329" si="544">+SUM(W330:W332)</f>
        <v>0</v>
      </c>
      <c r="X329" s="32">
        <f t="shared" si="518"/>
        <v>0</v>
      </c>
      <c r="Y329" s="32">
        <f t="shared" si="519"/>
        <v>0</v>
      </c>
      <c r="Z329" s="32">
        <f t="shared" si="520"/>
        <v>0</v>
      </c>
      <c r="AA329" s="21"/>
      <c r="AB329" s="26" t="str">
        <f t="shared" si="521"/>
        <v/>
      </c>
      <c r="AC329" s="26" t="str">
        <f t="shared" si="522"/>
        <v/>
      </c>
      <c r="AD329" s="26" t="str">
        <f t="shared" si="523"/>
        <v/>
      </c>
      <c r="AE329" s="26" t="str">
        <f t="shared" si="524"/>
        <v/>
      </c>
      <c r="AF329" s="26" t="str">
        <f t="shared" si="525"/>
        <v/>
      </c>
      <c r="AG329" s="26" t="str">
        <f t="shared" si="526"/>
        <v/>
      </c>
      <c r="AH329" s="26" t="str">
        <f t="shared" si="527"/>
        <v/>
      </c>
      <c r="AI329" s="21"/>
      <c r="AJ329" s="242"/>
      <c r="AK329" s="13"/>
    </row>
    <row r="330" spans="2:37">
      <c r="B330" s="9"/>
      <c r="D330" s="224" t="s">
        <v>376</v>
      </c>
      <c r="E330" s="5" t="s">
        <v>43</v>
      </c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32">
        <f t="shared" si="518"/>
        <v>0</v>
      </c>
      <c r="Y330" s="32">
        <f t="shared" si="519"/>
        <v>0</v>
      </c>
      <c r="Z330" s="32">
        <f t="shared" si="520"/>
        <v>0</v>
      </c>
      <c r="AA330" s="21"/>
      <c r="AB330" s="26" t="str">
        <f t="shared" si="521"/>
        <v/>
      </c>
      <c r="AC330" s="26" t="str">
        <f t="shared" si="522"/>
        <v/>
      </c>
      <c r="AD330" s="26" t="str">
        <f t="shared" si="523"/>
        <v/>
      </c>
      <c r="AE330" s="26" t="str">
        <f t="shared" si="524"/>
        <v/>
      </c>
      <c r="AF330" s="26" t="str">
        <f t="shared" si="525"/>
        <v/>
      </c>
      <c r="AG330" s="26" t="str">
        <f t="shared" si="526"/>
        <v/>
      </c>
      <c r="AH330" s="26" t="str">
        <f t="shared" si="527"/>
        <v/>
      </c>
      <c r="AI330" s="21"/>
      <c r="AJ330" s="242"/>
      <c r="AK330" s="13"/>
    </row>
    <row r="331" spans="2:37">
      <c r="B331" s="9"/>
      <c r="D331" s="224" t="s">
        <v>302</v>
      </c>
      <c r="E331" s="5" t="s">
        <v>43</v>
      </c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32">
        <f t="shared" si="518"/>
        <v>0</v>
      </c>
      <c r="Y331" s="32">
        <f t="shared" si="519"/>
        <v>0</v>
      </c>
      <c r="Z331" s="32">
        <f t="shared" si="520"/>
        <v>0</v>
      </c>
      <c r="AA331" s="21"/>
      <c r="AB331" s="26" t="str">
        <f t="shared" si="521"/>
        <v/>
      </c>
      <c r="AC331" s="26" t="str">
        <f t="shared" si="522"/>
        <v/>
      </c>
      <c r="AD331" s="26" t="str">
        <f t="shared" si="523"/>
        <v/>
      </c>
      <c r="AE331" s="26" t="str">
        <f t="shared" si="524"/>
        <v/>
      </c>
      <c r="AF331" s="26" t="str">
        <f t="shared" si="525"/>
        <v/>
      </c>
      <c r="AG331" s="26" t="str">
        <f t="shared" si="526"/>
        <v/>
      </c>
      <c r="AH331" s="26" t="str">
        <f t="shared" si="527"/>
        <v/>
      </c>
      <c r="AI331" s="21"/>
      <c r="AJ331" s="242"/>
      <c r="AK331" s="13"/>
    </row>
    <row r="332" spans="2:37">
      <c r="B332" s="9"/>
      <c r="D332" s="224" t="s">
        <v>301</v>
      </c>
      <c r="E332" s="5" t="s">
        <v>43</v>
      </c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32">
        <f t="shared" si="518"/>
        <v>0</v>
      </c>
      <c r="Y332" s="32">
        <f t="shared" si="519"/>
        <v>0</v>
      </c>
      <c r="Z332" s="32">
        <f t="shared" si="520"/>
        <v>0</v>
      </c>
      <c r="AA332" s="21"/>
      <c r="AB332" s="26" t="str">
        <f t="shared" si="521"/>
        <v/>
      </c>
      <c r="AC332" s="26" t="str">
        <f t="shared" si="522"/>
        <v/>
      </c>
      <c r="AD332" s="26" t="str">
        <f t="shared" si="523"/>
        <v/>
      </c>
      <c r="AE332" s="26" t="str">
        <f t="shared" si="524"/>
        <v/>
      </c>
      <c r="AF332" s="26" t="str">
        <f t="shared" si="525"/>
        <v/>
      </c>
      <c r="AG332" s="26" t="str">
        <f t="shared" si="526"/>
        <v/>
      </c>
      <c r="AH332" s="26" t="str">
        <f t="shared" si="527"/>
        <v/>
      </c>
      <c r="AI332" s="21"/>
      <c r="AJ332" s="242"/>
      <c r="AK332" s="13"/>
    </row>
    <row r="333" spans="2:37">
      <c r="B333" s="9"/>
      <c r="D333" s="187" t="s">
        <v>166</v>
      </c>
      <c r="E333" s="5" t="s">
        <v>43</v>
      </c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32">
        <f t="shared" si="518"/>
        <v>0</v>
      </c>
      <c r="Y333" s="32">
        <f t="shared" si="519"/>
        <v>0</v>
      </c>
      <c r="Z333" s="32">
        <f t="shared" si="520"/>
        <v>0</v>
      </c>
      <c r="AA333" s="21"/>
      <c r="AB333" s="26" t="str">
        <f t="shared" si="521"/>
        <v/>
      </c>
      <c r="AC333" s="26" t="str">
        <f t="shared" si="522"/>
        <v/>
      </c>
      <c r="AD333" s="26" t="str">
        <f t="shared" si="523"/>
        <v/>
      </c>
      <c r="AE333" s="26" t="str">
        <f t="shared" si="524"/>
        <v/>
      </c>
      <c r="AF333" s="26" t="str">
        <f t="shared" si="525"/>
        <v/>
      </c>
      <c r="AG333" s="26" t="str">
        <f t="shared" si="526"/>
        <v/>
      </c>
      <c r="AH333" s="26" t="str">
        <f t="shared" si="527"/>
        <v/>
      </c>
      <c r="AI333" s="21"/>
      <c r="AJ333" s="242"/>
      <c r="AK333" s="13"/>
    </row>
    <row r="334" spans="2:37">
      <c r="B334" s="9"/>
      <c r="D334" s="62" t="s">
        <v>182</v>
      </c>
      <c r="E334" s="5" t="s">
        <v>43</v>
      </c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32">
        <f t="shared" si="518"/>
        <v>0</v>
      </c>
      <c r="Y334" s="32">
        <f t="shared" si="519"/>
        <v>0</v>
      </c>
      <c r="Z334" s="32">
        <f t="shared" si="520"/>
        <v>0</v>
      </c>
      <c r="AA334" s="21"/>
      <c r="AB334" s="26" t="str">
        <f t="shared" si="521"/>
        <v/>
      </c>
      <c r="AC334" s="26" t="str">
        <f t="shared" si="522"/>
        <v/>
      </c>
      <c r="AD334" s="26" t="str">
        <f t="shared" si="523"/>
        <v/>
      </c>
      <c r="AE334" s="26" t="str">
        <f t="shared" si="524"/>
        <v/>
      </c>
      <c r="AF334" s="26" t="str">
        <f t="shared" si="525"/>
        <v/>
      </c>
      <c r="AG334" s="26" t="str">
        <f t="shared" si="526"/>
        <v/>
      </c>
      <c r="AH334" s="26" t="str">
        <f t="shared" si="527"/>
        <v/>
      </c>
      <c r="AI334" s="21"/>
      <c r="AJ334" s="242"/>
      <c r="AK334" s="13"/>
    </row>
    <row r="335" spans="2:37" ht="25.5">
      <c r="B335" s="9"/>
      <c r="C335" s="172" t="s">
        <v>458</v>
      </c>
      <c r="D335" s="219" t="s">
        <v>286</v>
      </c>
      <c r="E335" s="12" t="s">
        <v>76</v>
      </c>
      <c r="F335" s="211">
        <v>43466</v>
      </c>
      <c r="G335" s="211">
        <v>43497</v>
      </c>
      <c r="H335" s="211">
        <v>43525</v>
      </c>
      <c r="I335" s="211">
        <v>43556</v>
      </c>
      <c r="J335" s="211">
        <v>43586</v>
      </c>
      <c r="K335" s="211">
        <v>43617</v>
      </c>
      <c r="L335" s="211">
        <v>43647</v>
      </c>
      <c r="M335" s="211">
        <v>43678</v>
      </c>
      <c r="N335" s="211">
        <v>43709</v>
      </c>
      <c r="O335" s="211">
        <v>43739</v>
      </c>
      <c r="P335" s="211">
        <v>43770</v>
      </c>
      <c r="Q335" s="211">
        <v>43800</v>
      </c>
      <c r="R335" s="211">
        <v>43831</v>
      </c>
      <c r="S335" s="211">
        <v>43862</v>
      </c>
      <c r="T335" s="211">
        <v>43891</v>
      </c>
      <c r="U335" s="211">
        <v>43922</v>
      </c>
      <c r="V335" s="211">
        <v>43952</v>
      </c>
      <c r="W335" s="211">
        <v>43983</v>
      </c>
      <c r="X335" s="12">
        <v>2019</v>
      </c>
      <c r="Y335" s="247" t="s">
        <v>415</v>
      </c>
      <c r="Z335" s="247" t="s">
        <v>416</v>
      </c>
      <c r="AA335" s="12"/>
      <c r="AB335" s="210" t="s">
        <v>222</v>
      </c>
      <c r="AC335" s="210" t="s">
        <v>223</v>
      </c>
      <c r="AD335" s="210" t="s">
        <v>224</v>
      </c>
      <c r="AE335" s="210" t="s">
        <v>225</v>
      </c>
      <c r="AF335" s="210" t="s">
        <v>226</v>
      </c>
      <c r="AG335" s="210" t="s">
        <v>227</v>
      </c>
      <c r="AH335" s="210" t="s">
        <v>417</v>
      </c>
      <c r="AI335" s="12"/>
      <c r="AJ335" s="12" t="s">
        <v>42</v>
      </c>
      <c r="AK335" s="13"/>
    </row>
    <row r="336" spans="2:37">
      <c r="B336" s="9"/>
      <c r="D336" s="209" t="s">
        <v>268</v>
      </c>
      <c r="E336" s="5" t="s">
        <v>43</v>
      </c>
      <c r="F336" s="32">
        <f>F337+F354</f>
        <v>0</v>
      </c>
      <c r="G336" s="32">
        <f t="shared" ref="G336" si="545">G337+G354</f>
        <v>0</v>
      </c>
      <c r="H336" s="32">
        <f t="shared" ref="H336" si="546">H337+H354</f>
        <v>0</v>
      </c>
      <c r="I336" s="32">
        <f t="shared" ref="I336" si="547">I337+I354</f>
        <v>0</v>
      </c>
      <c r="J336" s="32">
        <f t="shared" ref="J336" si="548">J337+J354</f>
        <v>0</v>
      </c>
      <c r="K336" s="32">
        <f t="shared" ref="K336" si="549">K337+K354</f>
        <v>0</v>
      </c>
      <c r="L336" s="32">
        <f t="shared" ref="L336" si="550">L337+L354</f>
        <v>0</v>
      </c>
      <c r="M336" s="32">
        <f t="shared" ref="M336" si="551">M337+M354</f>
        <v>0</v>
      </c>
      <c r="N336" s="32">
        <f t="shared" ref="N336" si="552">N337+N354</f>
        <v>0</v>
      </c>
      <c r="O336" s="32">
        <f t="shared" ref="O336" si="553">O337+O354</f>
        <v>0</v>
      </c>
      <c r="P336" s="32">
        <f t="shared" ref="P336" si="554">P337+P354</f>
        <v>0</v>
      </c>
      <c r="Q336" s="32">
        <f t="shared" ref="Q336" si="555">Q337+Q354</f>
        <v>0</v>
      </c>
      <c r="R336" s="32">
        <f t="shared" ref="R336" si="556">R337+R354</f>
        <v>0</v>
      </c>
      <c r="S336" s="32">
        <f t="shared" ref="S336" si="557">S337+S354</f>
        <v>0</v>
      </c>
      <c r="T336" s="32">
        <f t="shared" ref="T336" si="558">T337+T354</f>
        <v>0</v>
      </c>
      <c r="U336" s="32">
        <f t="shared" ref="U336" si="559">U337+U354</f>
        <v>0</v>
      </c>
      <c r="V336" s="32">
        <f t="shared" ref="V336" si="560">V337+V354</f>
        <v>0</v>
      </c>
      <c r="W336" s="32">
        <f t="shared" ref="W336" si="561">W337+W354</f>
        <v>0</v>
      </c>
      <c r="X336" s="32">
        <f t="shared" ref="X336:X360" si="562">+SUM(F336:Q336)</f>
        <v>0</v>
      </c>
      <c r="Y336" s="32">
        <f t="shared" ref="Y336:Y360" si="563">+SUM(F336:K336)</f>
        <v>0</v>
      </c>
      <c r="Z336" s="32">
        <f t="shared" ref="Z336:Z360" si="564">+SUM(R336:W336)</f>
        <v>0</v>
      </c>
      <c r="AA336" s="20"/>
      <c r="AB336" s="26" t="str">
        <f t="shared" ref="AB336:AB350" si="565">+IFERROR((R336/F336)-1,"")</f>
        <v/>
      </c>
      <c r="AC336" s="26" t="str">
        <f t="shared" si="450"/>
        <v/>
      </c>
      <c r="AD336" s="26" t="str">
        <f t="shared" si="451"/>
        <v/>
      </c>
      <c r="AE336" s="26" t="str">
        <f t="shared" si="452"/>
        <v/>
      </c>
      <c r="AF336" s="26" t="str">
        <f t="shared" si="453"/>
        <v/>
      </c>
      <c r="AG336" s="26" t="str">
        <f t="shared" ref="AG336:AG350" si="566">+IFERROR((W336/K336)-1,"")</f>
        <v/>
      </c>
      <c r="AH336" s="26" t="str">
        <f t="shared" ref="AH336:AH350" si="567">+IFERROR((Z336/Y336)-1,"")</f>
        <v/>
      </c>
      <c r="AI336" s="20"/>
      <c r="AJ336" s="61"/>
      <c r="AK336" s="13"/>
    </row>
    <row r="337" spans="2:37">
      <c r="B337" s="9"/>
      <c r="D337" s="63" t="s">
        <v>269</v>
      </c>
      <c r="E337" s="5" t="s">
        <v>43</v>
      </c>
      <c r="F337" s="32">
        <f>+SUM(F338:F347)</f>
        <v>0</v>
      </c>
      <c r="G337" s="32">
        <f t="shared" ref="G337" si="568">+SUM(G338:G347)</f>
        <v>0</v>
      </c>
      <c r="H337" s="32">
        <f t="shared" ref="H337" si="569">+SUM(H338:H347)</f>
        <v>0</v>
      </c>
      <c r="I337" s="32">
        <f t="shared" ref="I337" si="570">+SUM(I338:I347)</f>
        <v>0</v>
      </c>
      <c r="J337" s="32">
        <f t="shared" ref="J337" si="571">+SUM(J338:J347)</f>
        <v>0</v>
      </c>
      <c r="K337" s="32">
        <f t="shared" ref="K337" si="572">+SUM(K338:K347)</f>
        <v>0</v>
      </c>
      <c r="L337" s="32">
        <f t="shared" ref="L337" si="573">+SUM(L338:L347)</f>
        <v>0</v>
      </c>
      <c r="M337" s="32">
        <f t="shared" ref="M337" si="574">+SUM(M338:M347)</f>
        <v>0</v>
      </c>
      <c r="N337" s="32">
        <f t="shared" ref="N337" si="575">+SUM(N338:N347)</f>
        <v>0</v>
      </c>
      <c r="O337" s="32">
        <f t="shared" ref="O337" si="576">+SUM(O338:O347)</f>
        <v>0</v>
      </c>
      <c r="P337" s="32">
        <f t="shared" ref="P337" si="577">+SUM(P338:P347)</f>
        <v>0</v>
      </c>
      <c r="Q337" s="32">
        <f t="shared" ref="Q337" si="578">+SUM(Q338:Q347)</f>
        <v>0</v>
      </c>
      <c r="R337" s="32">
        <f t="shared" ref="R337" si="579">+SUM(R338:R347)</f>
        <v>0</v>
      </c>
      <c r="S337" s="32">
        <f t="shared" ref="S337" si="580">+SUM(S338:S347)</f>
        <v>0</v>
      </c>
      <c r="T337" s="32">
        <f t="shared" ref="T337" si="581">+SUM(T338:T347)</f>
        <v>0</v>
      </c>
      <c r="U337" s="32">
        <f t="shared" ref="U337" si="582">+SUM(U338:U347)</f>
        <v>0</v>
      </c>
      <c r="V337" s="32">
        <f t="shared" ref="V337" si="583">+SUM(V338:V347)</f>
        <v>0</v>
      </c>
      <c r="W337" s="32">
        <f t="shared" ref="W337" si="584">+SUM(W338:W347)</f>
        <v>0</v>
      </c>
      <c r="X337" s="32">
        <f t="shared" si="562"/>
        <v>0</v>
      </c>
      <c r="Y337" s="32">
        <f t="shared" si="563"/>
        <v>0</v>
      </c>
      <c r="Z337" s="32">
        <f t="shared" si="564"/>
        <v>0</v>
      </c>
      <c r="AA337" s="21"/>
      <c r="AB337" s="26" t="str">
        <f t="shared" si="565"/>
        <v/>
      </c>
      <c r="AC337" s="26" t="str">
        <f t="shared" si="450"/>
        <v/>
      </c>
      <c r="AD337" s="26" t="str">
        <f t="shared" si="451"/>
        <v/>
      </c>
      <c r="AE337" s="26" t="str">
        <f t="shared" si="452"/>
        <v/>
      </c>
      <c r="AF337" s="26" t="str">
        <f t="shared" si="453"/>
        <v/>
      </c>
      <c r="AG337" s="26" t="str">
        <f t="shared" si="566"/>
        <v/>
      </c>
      <c r="AH337" s="26" t="str">
        <f t="shared" si="567"/>
        <v/>
      </c>
      <c r="AI337" s="21"/>
      <c r="AJ337" s="242"/>
      <c r="AK337" s="13"/>
    </row>
    <row r="338" spans="2:37">
      <c r="B338" s="9"/>
      <c r="D338" s="81" t="s">
        <v>241</v>
      </c>
      <c r="E338" s="5" t="s">
        <v>43</v>
      </c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32">
        <f t="shared" si="562"/>
        <v>0</v>
      </c>
      <c r="Y338" s="32">
        <f t="shared" si="563"/>
        <v>0</v>
      </c>
      <c r="Z338" s="32">
        <f t="shared" si="564"/>
        <v>0</v>
      </c>
      <c r="AA338" s="21"/>
      <c r="AB338" s="26" t="str">
        <f t="shared" si="565"/>
        <v/>
      </c>
      <c r="AC338" s="26" t="str">
        <f t="shared" si="450"/>
        <v/>
      </c>
      <c r="AD338" s="26" t="str">
        <f t="shared" si="451"/>
        <v/>
      </c>
      <c r="AE338" s="26" t="str">
        <f t="shared" si="452"/>
        <v/>
      </c>
      <c r="AF338" s="26" t="str">
        <f t="shared" si="453"/>
        <v/>
      </c>
      <c r="AG338" s="26" t="str">
        <f t="shared" si="566"/>
        <v/>
      </c>
      <c r="AH338" s="26" t="str">
        <f t="shared" si="567"/>
        <v/>
      </c>
      <c r="AI338" s="21"/>
      <c r="AJ338" s="242"/>
      <c r="AK338" s="13"/>
    </row>
    <row r="339" spans="2:37">
      <c r="B339" s="9"/>
      <c r="D339" s="81" t="s">
        <v>242</v>
      </c>
      <c r="E339" s="5" t="s">
        <v>43</v>
      </c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32">
        <f t="shared" si="562"/>
        <v>0</v>
      </c>
      <c r="Y339" s="32">
        <f t="shared" si="563"/>
        <v>0</v>
      </c>
      <c r="Z339" s="32">
        <f t="shared" si="564"/>
        <v>0</v>
      </c>
      <c r="AA339" s="20"/>
      <c r="AB339" s="26" t="str">
        <f t="shared" si="565"/>
        <v/>
      </c>
      <c r="AC339" s="26" t="str">
        <f t="shared" si="450"/>
        <v/>
      </c>
      <c r="AD339" s="26" t="str">
        <f t="shared" si="451"/>
        <v/>
      </c>
      <c r="AE339" s="26" t="str">
        <f t="shared" si="452"/>
        <v/>
      </c>
      <c r="AF339" s="26" t="str">
        <f t="shared" si="453"/>
        <v/>
      </c>
      <c r="AG339" s="26" t="str">
        <f t="shared" si="566"/>
        <v/>
      </c>
      <c r="AH339" s="26" t="str">
        <f t="shared" si="567"/>
        <v/>
      </c>
      <c r="AI339" s="20"/>
      <c r="AJ339" s="61"/>
      <c r="AK339" s="13"/>
    </row>
    <row r="340" spans="2:37">
      <c r="B340" s="9"/>
      <c r="D340" s="81" t="s">
        <v>243</v>
      </c>
      <c r="E340" s="5" t="s">
        <v>43</v>
      </c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32">
        <f t="shared" si="562"/>
        <v>0</v>
      </c>
      <c r="Y340" s="32">
        <f t="shared" si="563"/>
        <v>0</v>
      </c>
      <c r="Z340" s="32">
        <f t="shared" si="564"/>
        <v>0</v>
      </c>
      <c r="AA340" s="21"/>
      <c r="AB340" s="26" t="str">
        <f t="shared" si="565"/>
        <v/>
      </c>
      <c r="AC340" s="26" t="str">
        <f t="shared" si="450"/>
        <v/>
      </c>
      <c r="AD340" s="26" t="str">
        <f t="shared" si="451"/>
        <v/>
      </c>
      <c r="AE340" s="26" t="str">
        <f t="shared" si="452"/>
        <v/>
      </c>
      <c r="AF340" s="26" t="str">
        <f t="shared" si="453"/>
        <v/>
      </c>
      <c r="AG340" s="26" t="str">
        <f t="shared" si="566"/>
        <v/>
      </c>
      <c r="AH340" s="26" t="str">
        <f t="shared" si="567"/>
        <v/>
      </c>
      <c r="AI340" s="21"/>
      <c r="AJ340" s="242"/>
      <c r="AK340" s="13"/>
    </row>
    <row r="341" spans="2:37">
      <c r="B341" s="9"/>
      <c r="D341" s="81" t="s">
        <v>244</v>
      </c>
      <c r="E341" s="5" t="s">
        <v>43</v>
      </c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32">
        <f t="shared" si="562"/>
        <v>0</v>
      </c>
      <c r="Y341" s="32">
        <f t="shared" si="563"/>
        <v>0</v>
      </c>
      <c r="Z341" s="32">
        <f t="shared" si="564"/>
        <v>0</v>
      </c>
      <c r="AA341" s="21"/>
      <c r="AB341" s="26" t="str">
        <f t="shared" si="565"/>
        <v/>
      </c>
      <c r="AC341" s="26" t="str">
        <f t="shared" si="450"/>
        <v/>
      </c>
      <c r="AD341" s="26" t="str">
        <f t="shared" si="451"/>
        <v/>
      </c>
      <c r="AE341" s="26" t="str">
        <f t="shared" si="452"/>
        <v/>
      </c>
      <c r="AF341" s="26" t="str">
        <f t="shared" si="453"/>
        <v/>
      </c>
      <c r="AG341" s="26" t="str">
        <f t="shared" si="566"/>
        <v/>
      </c>
      <c r="AH341" s="26" t="str">
        <f t="shared" si="567"/>
        <v/>
      </c>
      <c r="AI341" s="21"/>
      <c r="AJ341" s="242"/>
      <c r="AK341" s="13"/>
    </row>
    <row r="342" spans="2:37">
      <c r="B342" s="9"/>
      <c r="D342" s="81" t="s">
        <v>245</v>
      </c>
      <c r="E342" s="5" t="s">
        <v>43</v>
      </c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32">
        <f t="shared" si="562"/>
        <v>0</v>
      </c>
      <c r="Y342" s="32">
        <f t="shared" si="563"/>
        <v>0</v>
      </c>
      <c r="Z342" s="32">
        <f t="shared" si="564"/>
        <v>0</v>
      </c>
      <c r="AA342" s="21"/>
      <c r="AB342" s="26" t="str">
        <f t="shared" si="565"/>
        <v/>
      </c>
      <c r="AC342" s="26" t="str">
        <f t="shared" si="450"/>
        <v/>
      </c>
      <c r="AD342" s="26" t="str">
        <f t="shared" si="451"/>
        <v/>
      </c>
      <c r="AE342" s="26" t="str">
        <f t="shared" si="452"/>
        <v/>
      </c>
      <c r="AF342" s="26" t="str">
        <f t="shared" si="453"/>
        <v/>
      </c>
      <c r="AG342" s="26" t="str">
        <f t="shared" si="566"/>
        <v/>
      </c>
      <c r="AH342" s="26" t="str">
        <f t="shared" si="567"/>
        <v/>
      </c>
      <c r="AI342" s="21"/>
      <c r="AJ342" s="242"/>
      <c r="AK342" s="13"/>
    </row>
    <row r="343" spans="2:37">
      <c r="B343" s="9"/>
      <c r="D343" s="81" t="s">
        <v>246</v>
      </c>
      <c r="E343" s="5" t="s">
        <v>43</v>
      </c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32">
        <f t="shared" si="562"/>
        <v>0</v>
      </c>
      <c r="Y343" s="32">
        <f t="shared" si="563"/>
        <v>0</v>
      </c>
      <c r="Z343" s="32">
        <f t="shared" si="564"/>
        <v>0</v>
      </c>
      <c r="AA343" s="20"/>
      <c r="AB343" s="26" t="str">
        <f t="shared" si="565"/>
        <v/>
      </c>
      <c r="AC343" s="26" t="str">
        <f t="shared" si="450"/>
        <v/>
      </c>
      <c r="AD343" s="26" t="str">
        <f t="shared" si="451"/>
        <v/>
      </c>
      <c r="AE343" s="26" t="str">
        <f t="shared" si="452"/>
        <v/>
      </c>
      <c r="AF343" s="26" t="str">
        <f t="shared" si="453"/>
        <v/>
      </c>
      <c r="AG343" s="26" t="str">
        <f t="shared" si="566"/>
        <v/>
      </c>
      <c r="AH343" s="26" t="str">
        <f t="shared" si="567"/>
        <v/>
      </c>
      <c r="AI343" s="20"/>
      <c r="AJ343" s="61"/>
      <c r="AK343" s="13"/>
    </row>
    <row r="344" spans="2:37">
      <c r="B344" s="9"/>
      <c r="D344" s="81" t="s">
        <v>332</v>
      </c>
      <c r="E344" s="5" t="s">
        <v>43</v>
      </c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32">
        <f t="shared" si="562"/>
        <v>0</v>
      </c>
      <c r="Y344" s="32">
        <f t="shared" si="563"/>
        <v>0</v>
      </c>
      <c r="Z344" s="32">
        <f t="shared" si="564"/>
        <v>0</v>
      </c>
      <c r="AA344" s="21"/>
      <c r="AB344" s="26" t="str">
        <f t="shared" si="565"/>
        <v/>
      </c>
      <c r="AC344" s="26" t="str">
        <f t="shared" si="450"/>
        <v/>
      </c>
      <c r="AD344" s="26" t="str">
        <f t="shared" si="451"/>
        <v/>
      </c>
      <c r="AE344" s="26" t="str">
        <f t="shared" si="452"/>
        <v/>
      </c>
      <c r="AF344" s="26" t="str">
        <f t="shared" si="453"/>
        <v/>
      </c>
      <c r="AG344" s="26" t="str">
        <f t="shared" si="566"/>
        <v/>
      </c>
      <c r="AH344" s="26" t="str">
        <f t="shared" si="567"/>
        <v/>
      </c>
      <c r="AI344" s="21"/>
      <c r="AJ344" s="242"/>
      <c r="AK344" s="13"/>
    </row>
    <row r="345" spans="2:37">
      <c r="B345" s="9"/>
      <c r="D345" s="81" t="s">
        <v>333</v>
      </c>
      <c r="E345" s="5" t="s">
        <v>43</v>
      </c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32">
        <f t="shared" si="562"/>
        <v>0</v>
      </c>
      <c r="Y345" s="32">
        <f t="shared" si="563"/>
        <v>0</v>
      </c>
      <c r="Z345" s="32">
        <f t="shared" si="564"/>
        <v>0</v>
      </c>
      <c r="AA345" s="21"/>
      <c r="AB345" s="26" t="str">
        <f t="shared" si="565"/>
        <v/>
      </c>
      <c r="AC345" s="26" t="str">
        <f t="shared" si="450"/>
        <v/>
      </c>
      <c r="AD345" s="26" t="str">
        <f t="shared" si="451"/>
        <v/>
      </c>
      <c r="AE345" s="26" t="str">
        <f t="shared" si="452"/>
        <v/>
      </c>
      <c r="AF345" s="26" t="str">
        <f t="shared" si="453"/>
        <v/>
      </c>
      <c r="AG345" s="26" t="str">
        <f t="shared" si="566"/>
        <v/>
      </c>
      <c r="AH345" s="26" t="str">
        <f t="shared" si="567"/>
        <v/>
      </c>
      <c r="AI345" s="21"/>
      <c r="AJ345" s="242"/>
      <c r="AK345" s="13"/>
    </row>
    <row r="346" spans="2:37">
      <c r="B346" s="9"/>
      <c r="D346" s="81" t="s">
        <v>247</v>
      </c>
      <c r="E346" s="5" t="s">
        <v>43</v>
      </c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32">
        <f t="shared" si="562"/>
        <v>0</v>
      </c>
      <c r="Y346" s="32">
        <f t="shared" si="563"/>
        <v>0</v>
      </c>
      <c r="Z346" s="32">
        <f t="shared" si="564"/>
        <v>0</v>
      </c>
      <c r="AA346" s="21"/>
      <c r="AB346" s="26" t="str">
        <f t="shared" si="565"/>
        <v/>
      </c>
      <c r="AC346" s="26" t="str">
        <f t="shared" si="450"/>
        <v/>
      </c>
      <c r="AD346" s="26" t="str">
        <f t="shared" si="451"/>
        <v/>
      </c>
      <c r="AE346" s="26" t="str">
        <f t="shared" si="452"/>
        <v/>
      </c>
      <c r="AF346" s="26" t="str">
        <f t="shared" si="453"/>
        <v/>
      </c>
      <c r="AG346" s="26" t="str">
        <f t="shared" si="566"/>
        <v/>
      </c>
      <c r="AH346" s="26" t="str">
        <f t="shared" si="567"/>
        <v/>
      </c>
      <c r="AI346" s="21"/>
      <c r="AJ346" s="242"/>
      <c r="AK346" s="13"/>
    </row>
    <row r="347" spans="2:37">
      <c r="B347" s="9"/>
      <c r="D347" s="63" t="s">
        <v>339</v>
      </c>
      <c r="E347" s="5" t="s">
        <v>43</v>
      </c>
      <c r="F347" s="32">
        <f>+SUM(F348:F353)</f>
        <v>0</v>
      </c>
      <c r="G347" s="32">
        <f t="shared" ref="G347" si="585">+SUM(G348:G353)</f>
        <v>0</v>
      </c>
      <c r="H347" s="32">
        <f t="shared" ref="H347" si="586">+SUM(H348:H353)</f>
        <v>0</v>
      </c>
      <c r="I347" s="32">
        <f t="shared" ref="I347" si="587">+SUM(I348:I353)</f>
        <v>0</v>
      </c>
      <c r="J347" s="32">
        <f t="shared" ref="J347" si="588">+SUM(J348:J353)</f>
        <v>0</v>
      </c>
      <c r="K347" s="32">
        <f t="shared" ref="K347" si="589">+SUM(K348:K353)</f>
        <v>0</v>
      </c>
      <c r="L347" s="32">
        <f t="shared" ref="L347" si="590">+SUM(L348:L353)</f>
        <v>0</v>
      </c>
      <c r="M347" s="32">
        <f t="shared" ref="M347" si="591">+SUM(M348:M353)</f>
        <v>0</v>
      </c>
      <c r="N347" s="32">
        <f t="shared" ref="N347" si="592">+SUM(N348:N353)</f>
        <v>0</v>
      </c>
      <c r="O347" s="32">
        <f t="shared" ref="O347" si="593">+SUM(O348:O353)</f>
        <v>0</v>
      </c>
      <c r="P347" s="32">
        <f t="shared" ref="P347" si="594">+SUM(P348:P353)</f>
        <v>0</v>
      </c>
      <c r="Q347" s="32">
        <f t="shared" ref="Q347" si="595">+SUM(Q348:Q353)</f>
        <v>0</v>
      </c>
      <c r="R347" s="32">
        <f t="shared" ref="R347" si="596">+SUM(R348:R353)</f>
        <v>0</v>
      </c>
      <c r="S347" s="32">
        <f t="shared" ref="S347" si="597">+SUM(S348:S353)</f>
        <v>0</v>
      </c>
      <c r="T347" s="32">
        <f t="shared" ref="T347" si="598">+SUM(T348:T353)</f>
        <v>0</v>
      </c>
      <c r="U347" s="32">
        <f t="shared" ref="U347" si="599">+SUM(U348:U353)</f>
        <v>0</v>
      </c>
      <c r="V347" s="32">
        <f t="shared" ref="V347" si="600">+SUM(V348:V353)</f>
        <v>0</v>
      </c>
      <c r="W347" s="32">
        <f t="shared" ref="W347" si="601">+SUM(W348:W353)</f>
        <v>0</v>
      </c>
      <c r="X347" s="32">
        <f t="shared" si="562"/>
        <v>0</v>
      </c>
      <c r="Y347" s="32">
        <f t="shared" si="563"/>
        <v>0</v>
      </c>
      <c r="Z347" s="32">
        <f t="shared" si="564"/>
        <v>0</v>
      </c>
      <c r="AA347" s="21"/>
      <c r="AB347" s="26" t="str">
        <f t="shared" si="565"/>
        <v/>
      </c>
      <c r="AC347" s="26" t="str">
        <f t="shared" si="450"/>
        <v/>
      </c>
      <c r="AD347" s="26" t="str">
        <f t="shared" si="451"/>
        <v/>
      </c>
      <c r="AE347" s="26" t="str">
        <f t="shared" si="452"/>
        <v/>
      </c>
      <c r="AF347" s="26" t="str">
        <f t="shared" si="453"/>
        <v/>
      </c>
      <c r="AG347" s="26" t="str">
        <f t="shared" si="566"/>
        <v/>
      </c>
      <c r="AH347" s="26" t="str">
        <f t="shared" si="567"/>
        <v/>
      </c>
      <c r="AI347" s="21"/>
      <c r="AJ347" s="242"/>
      <c r="AK347" s="13"/>
    </row>
    <row r="348" spans="2:37">
      <c r="B348" s="9"/>
      <c r="D348" s="81" t="s">
        <v>255</v>
      </c>
      <c r="E348" s="5" t="s">
        <v>43</v>
      </c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32">
        <f t="shared" si="562"/>
        <v>0</v>
      </c>
      <c r="Y348" s="32">
        <f t="shared" si="563"/>
        <v>0</v>
      </c>
      <c r="Z348" s="32">
        <f t="shared" si="564"/>
        <v>0</v>
      </c>
      <c r="AA348" s="21"/>
      <c r="AB348" s="26" t="str">
        <f t="shared" si="565"/>
        <v/>
      </c>
      <c r="AC348" s="26" t="str">
        <f t="shared" si="450"/>
        <v/>
      </c>
      <c r="AD348" s="26" t="str">
        <f t="shared" si="451"/>
        <v/>
      </c>
      <c r="AE348" s="26" t="str">
        <f t="shared" si="452"/>
        <v/>
      </c>
      <c r="AF348" s="26" t="str">
        <f t="shared" si="453"/>
        <v/>
      </c>
      <c r="AG348" s="26" t="str">
        <f t="shared" si="566"/>
        <v/>
      </c>
      <c r="AH348" s="26" t="str">
        <f t="shared" si="567"/>
        <v/>
      </c>
      <c r="AI348" s="21"/>
      <c r="AJ348" s="242"/>
      <c r="AK348" s="13"/>
    </row>
    <row r="349" spans="2:37">
      <c r="B349" s="9"/>
      <c r="D349" s="81" t="s">
        <v>332</v>
      </c>
      <c r="E349" s="5" t="s">
        <v>43</v>
      </c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32">
        <f t="shared" si="562"/>
        <v>0</v>
      </c>
      <c r="Y349" s="32">
        <f t="shared" si="563"/>
        <v>0</v>
      </c>
      <c r="Z349" s="32">
        <f t="shared" si="564"/>
        <v>0</v>
      </c>
      <c r="AA349" s="21"/>
      <c r="AB349" s="26" t="str">
        <f t="shared" si="565"/>
        <v/>
      </c>
      <c r="AC349" s="26" t="str">
        <f t="shared" si="450"/>
        <v/>
      </c>
      <c r="AD349" s="26" t="str">
        <f t="shared" si="451"/>
        <v/>
      </c>
      <c r="AE349" s="26" t="str">
        <f t="shared" si="452"/>
        <v/>
      </c>
      <c r="AF349" s="26" t="str">
        <f t="shared" si="453"/>
        <v/>
      </c>
      <c r="AG349" s="26" t="str">
        <f t="shared" si="566"/>
        <v/>
      </c>
      <c r="AH349" s="26" t="str">
        <f t="shared" si="567"/>
        <v/>
      </c>
      <c r="AI349" s="21"/>
      <c r="AJ349" s="242"/>
      <c r="AK349" s="13"/>
    </row>
    <row r="350" spans="2:37">
      <c r="B350" s="9"/>
      <c r="D350" s="81" t="s">
        <v>333</v>
      </c>
      <c r="E350" s="5" t="s">
        <v>43</v>
      </c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32">
        <f t="shared" si="562"/>
        <v>0</v>
      </c>
      <c r="Y350" s="32">
        <f t="shared" si="563"/>
        <v>0</v>
      </c>
      <c r="Z350" s="32">
        <f t="shared" si="564"/>
        <v>0</v>
      </c>
      <c r="AA350" s="21"/>
      <c r="AB350" s="26" t="str">
        <f t="shared" si="565"/>
        <v/>
      </c>
      <c r="AC350" s="26" t="str">
        <f t="shared" si="450"/>
        <v/>
      </c>
      <c r="AD350" s="26" t="str">
        <f t="shared" si="451"/>
        <v/>
      </c>
      <c r="AE350" s="26" t="str">
        <f t="shared" si="452"/>
        <v/>
      </c>
      <c r="AF350" s="26" t="str">
        <f t="shared" si="453"/>
        <v/>
      </c>
      <c r="AG350" s="26" t="str">
        <f t="shared" si="566"/>
        <v/>
      </c>
      <c r="AH350" s="26" t="str">
        <f t="shared" si="567"/>
        <v/>
      </c>
      <c r="AI350" s="21"/>
      <c r="AJ350" s="242"/>
      <c r="AK350" s="13"/>
    </row>
    <row r="351" spans="2:37">
      <c r="B351" s="9"/>
      <c r="D351" s="81" t="s">
        <v>271</v>
      </c>
      <c r="E351" s="5" t="s">
        <v>43</v>
      </c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32">
        <f t="shared" si="562"/>
        <v>0</v>
      </c>
      <c r="Y351" s="32">
        <f t="shared" si="563"/>
        <v>0</v>
      </c>
      <c r="Z351" s="32">
        <f t="shared" si="564"/>
        <v>0</v>
      </c>
      <c r="AA351" s="21"/>
      <c r="AB351" s="88" t="str">
        <f t="shared" ref="AB351" si="602">+IFERROR((Y351/X351)-1,"")</f>
        <v/>
      </c>
      <c r="AC351" s="88"/>
      <c r="AD351" s="88"/>
      <c r="AE351" s="88"/>
      <c r="AF351" s="88"/>
      <c r="AG351" s="88"/>
      <c r="AH351" s="88"/>
      <c r="AI351" s="21"/>
      <c r="AJ351" s="242"/>
      <c r="AK351" s="13"/>
    </row>
    <row r="352" spans="2:37">
      <c r="B352" s="9"/>
      <c r="D352" s="81" t="s">
        <v>272</v>
      </c>
      <c r="E352" s="5" t="s">
        <v>43</v>
      </c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32">
        <f t="shared" si="562"/>
        <v>0</v>
      </c>
      <c r="Y352" s="32">
        <f t="shared" si="563"/>
        <v>0</v>
      </c>
      <c r="Z352" s="32">
        <f t="shared" si="564"/>
        <v>0</v>
      </c>
      <c r="AA352" s="21"/>
      <c r="AB352" s="26" t="str">
        <f t="shared" ref="AB352:AB358" si="603">+IFERROR((R352/F352)-1,"")</f>
        <v/>
      </c>
      <c r="AC352" s="26" t="str">
        <f t="shared" ref="AC352:AC374" si="604">+IFERROR((S352/G352)-1,"")</f>
        <v/>
      </c>
      <c r="AD352" s="26" t="str">
        <f t="shared" ref="AD352:AD374" si="605">+IFERROR((T352/H352)-1,"")</f>
        <v/>
      </c>
      <c r="AE352" s="26" t="str">
        <f t="shared" ref="AE352:AE374" si="606">+IFERROR((U352/I352)-1,"")</f>
        <v/>
      </c>
      <c r="AF352" s="26" t="str">
        <f t="shared" ref="AF352:AF374" si="607">+IFERROR((V352/J352)-1,"")</f>
        <v/>
      </c>
      <c r="AG352" s="26" t="str">
        <f t="shared" ref="AG352:AG360" si="608">+IFERROR((W352/K352)-1,"")</f>
        <v/>
      </c>
      <c r="AH352" s="26" t="str">
        <f t="shared" ref="AH352:AH360" si="609">+IFERROR((Z352/Y352)-1,"")</f>
        <v/>
      </c>
      <c r="AI352" s="21"/>
      <c r="AJ352" s="242"/>
      <c r="AK352" s="13"/>
    </row>
    <row r="353" spans="2:37">
      <c r="B353" s="9"/>
      <c r="D353" s="81" t="s">
        <v>273</v>
      </c>
      <c r="E353" s="5" t="s">
        <v>43</v>
      </c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32">
        <f t="shared" si="562"/>
        <v>0</v>
      </c>
      <c r="Y353" s="32">
        <f t="shared" si="563"/>
        <v>0</v>
      </c>
      <c r="Z353" s="32">
        <f t="shared" si="564"/>
        <v>0</v>
      </c>
      <c r="AA353" s="21"/>
      <c r="AB353" s="26" t="str">
        <f t="shared" si="603"/>
        <v/>
      </c>
      <c r="AC353" s="26" t="str">
        <f t="shared" si="604"/>
        <v/>
      </c>
      <c r="AD353" s="26" t="str">
        <f t="shared" si="605"/>
        <v/>
      </c>
      <c r="AE353" s="26" t="str">
        <f t="shared" si="606"/>
        <v/>
      </c>
      <c r="AF353" s="26" t="str">
        <f t="shared" si="607"/>
        <v/>
      </c>
      <c r="AG353" s="26" t="str">
        <f t="shared" si="608"/>
        <v/>
      </c>
      <c r="AH353" s="26" t="str">
        <f t="shared" si="609"/>
        <v/>
      </c>
      <c r="AI353" s="21"/>
      <c r="AJ353" s="242"/>
      <c r="AK353" s="13"/>
    </row>
    <row r="354" spans="2:37">
      <c r="B354" s="9"/>
      <c r="D354" s="63" t="s">
        <v>274</v>
      </c>
      <c r="E354" s="5" t="s">
        <v>43</v>
      </c>
      <c r="F354" s="32">
        <f>+SUM(F355:F358)</f>
        <v>0</v>
      </c>
      <c r="G354" s="32">
        <f t="shared" ref="G354" si="610">+SUM(G355:G358)</f>
        <v>0</v>
      </c>
      <c r="H354" s="32">
        <f t="shared" ref="H354" si="611">+SUM(H355:H358)</f>
        <v>0</v>
      </c>
      <c r="I354" s="32">
        <f t="shared" ref="I354" si="612">+SUM(I355:I358)</f>
        <v>0</v>
      </c>
      <c r="J354" s="32">
        <f t="shared" ref="J354" si="613">+SUM(J355:J358)</f>
        <v>0</v>
      </c>
      <c r="K354" s="32">
        <f t="shared" ref="K354" si="614">+SUM(K355:K358)</f>
        <v>0</v>
      </c>
      <c r="L354" s="32">
        <f t="shared" ref="L354" si="615">+SUM(L355:L358)</f>
        <v>0</v>
      </c>
      <c r="M354" s="32">
        <f t="shared" ref="M354" si="616">+SUM(M355:M358)</f>
        <v>0</v>
      </c>
      <c r="N354" s="32">
        <f t="shared" ref="N354" si="617">+SUM(N355:N358)</f>
        <v>0</v>
      </c>
      <c r="O354" s="32">
        <f t="shared" ref="O354" si="618">+SUM(O355:O358)</f>
        <v>0</v>
      </c>
      <c r="P354" s="32">
        <f t="shared" ref="P354" si="619">+SUM(P355:P358)</f>
        <v>0</v>
      </c>
      <c r="Q354" s="32">
        <f t="shared" ref="Q354" si="620">+SUM(Q355:Q358)</f>
        <v>0</v>
      </c>
      <c r="R354" s="32">
        <f t="shared" ref="R354" si="621">+SUM(R355:R358)</f>
        <v>0</v>
      </c>
      <c r="S354" s="32">
        <f t="shared" ref="S354" si="622">+SUM(S355:S358)</f>
        <v>0</v>
      </c>
      <c r="T354" s="32">
        <f t="shared" ref="T354" si="623">+SUM(T355:T358)</f>
        <v>0</v>
      </c>
      <c r="U354" s="32">
        <f t="shared" ref="U354" si="624">+SUM(U355:U358)</f>
        <v>0</v>
      </c>
      <c r="V354" s="32">
        <f t="shared" ref="V354" si="625">+SUM(V355:V358)</f>
        <v>0</v>
      </c>
      <c r="W354" s="32">
        <f t="shared" ref="W354" si="626">+SUM(W355:W358)</f>
        <v>0</v>
      </c>
      <c r="X354" s="32">
        <f t="shared" si="562"/>
        <v>0</v>
      </c>
      <c r="Y354" s="32">
        <f t="shared" si="563"/>
        <v>0</v>
      </c>
      <c r="Z354" s="32">
        <f t="shared" si="564"/>
        <v>0</v>
      </c>
      <c r="AA354" s="20"/>
      <c r="AB354" s="26" t="str">
        <f t="shared" si="603"/>
        <v/>
      </c>
      <c r="AC354" s="26" t="str">
        <f t="shared" si="604"/>
        <v/>
      </c>
      <c r="AD354" s="26" t="str">
        <f t="shared" si="605"/>
        <v/>
      </c>
      <c r="AE354" s="26" t="str">
        <f t="shared" si="606"/>
        <v/>
      </c>
      <c r="AF354" s="26" t="str">
        <f t="shared" si="607"/>
        <v/>
      </c>
      <c r="AG354" s="26" t="str">
        <f t="shared" si="608"/>
        <v/>
      </c>
      <c r="AH354" s="26" t="str">
        <f t="shared" si="609"/>
        <v/>
      </c>
      <c r="AI354" s="20"/>
      <c r="AJ354" s="61"/>
      <c r="AK354" s="13"/>
    </row>
    <row r="355" spans="2:37">
      <c r="B355" s="9"/>
      <c r="D355" s="81" t="s">
        <v>249</v>
      </c>
      <c r="E355" s="5" t="s">
        <v>43</v>
      </c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32">
        <f t="shared" si="562"/>
        <v>0</v>
      </c>
      <c r="Y355" s="32">
        <f t="shared" si="563"/>
        <v>0</v>
      </c>
      <c r="Z355" s="32">
        <f t="shared" si="564"/>
        <v>0</v>
      </c>
      <c r="AA355" s="21"/>
      <c r="AB355" s="26" t="str">
        <f t="shared" si="603"/>
        <v/>
      </c>
      <c r="AC355" s="26" t="str">
        <f t="shared" si="604"/>
        <v/>
      </c>
      <c r="AD355" s="26" t="str">
        <f t="shared" si="605"/>
        <v/>
      </c>
      <c r="AE355" s="26" t="str">
        <f t="shared" si="606"/>
        <v/>
      </c>
      <c r="AF355" s="26" t="str">
        <f t="shared" si="607"/>
        <v/>
      </c>
      <c r="AG355" s="26" t="str">
        <f t="shared" si="608"/>
        <v/>
      </c>
      <c r="AH355" s="26" t="str">
        <f t="shared" si="609"/>
        <v/>
      </c>
      <c r="AI355" s="21"/>
      <c r="AJ355" s="242"/>
      <c r="AK355" s="13"/>
    </row>
    <row r="356" spans="2:37">
      <c r="B356" s="9"/>
      <c r="D356" s="81" t="s">
        <v>250</v>
      </c>
      <c r="E356" s="5" t="s">
        <v>43</v>
      </c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32">
        <f t="shared" si="562"/>
        <v>0</v>
      </c>
      <c r="Y356" s="32">
        <f t="shared" si="563"/>
        <v>0</v>
      </c>
      <c r="Z356" s="32">
        <f t="shared" si="564"/>
        <v>0</v>
      </c>
      <c r="AA356" s="21"/>
      <c r="AB356" s="26" t="str">
        <f t="shared" si="603"/>
        <v/>
      </c>
      <c r="AC356" s="26" t="str">
        <f t="shared" si="604"/>
        <v/>
      </c>
      <c r="AD356" s="26" t="str">
        <f t="shared" si="605"/>
        <v/>
      </c>
      <c r="AE356" s="26" t="str">
        <f t="shared" si="606"/>
        <v/>
      </c>
      <c r="AF356" s="26" t="str">
        <f t="shared" si="607"/>
        <v/>
      </c>
      <c r="AG356" s="26" t="str">
        <f t="shared" si="608"/>
        <v/>
      </c>
      <c r="AH356" s="26" t="str">
        <f t="shared" si="609"/>
        <v/>
      </c>
      <c r="AI356" s="21"/>
      <c r="AJ356" s="242"/>
      <c r="AK356" s="13"/>
    </row>
    <row r="357" spans="2:37">
      <c r="B357" s="9"/>
      <c r="D357" s="81" t="s">
        <v>251</v>
      </c>
      <c r="E357" s="5" t="s">
        <v>43</v>
      </c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32">
        <f t="shared" si="562"/>
        <v>0</v>
      </c>
      <c r="Y357" s="32">
        <f t="shared" si="563"/>
        <v>0</v>
      </c>
      <c r="Z357" s="32">
        <f t="shared" si="564"/>
        <v>0</v>
      </c>
      <c r="AA357" s="21"/>
      <c r="AB357" s="26" t="str">
        <f t="shared" si="603"/>
        <v/>
      </c>
      <c r="AC357" s="26" t="str">
        <f t="shared" si="604"/>
        <v/>
      </c>
      <c r="AD357" s="26" t="str">
        <f t="shared" si="605"/>
        <v/>
      </c>
      <c r="AE357" s="26" t="str">
        <f t="shared" si="606"/>
        <v/>
      </c>
      <c r="AF357" s="26" t="str">
        <f t="shared" si="607"/>
        <v/>
      </c>
      <c r="AG357" s="26" t="str">
        <f t="shared" si="608"/>
        <v/>
      </c>
      <c r="AH357" s="26" t="str">
        <f t="shared" si="609"/>
        <v/>
      </c>
      <c r="AI357" s="21"/>
      <c r="AJ357" s="242"/>
      <c r="AK357" s="13"/>
    </row>
    <row r="358" spans="2:37">
      <c r="B358" s="9"/>
      <c r="D358" s="63" t="s">
        <v>270</v>
      </c>
      <c r="E358" s="5" t="s">
        <v>43</v>
      </c>
      <c r="F358" s="32">
        <f>+SUM(F359)</f>
        <v>0</v>
      </c>
      <c r="G358" s="32">
        <f t="shared" ref="G358" si="627">+SUM(G359)</f>
        <v>0</v>
      </c>
      <c r="H358" s="32">
        <f t="shared" ref="H358" si="628">+SUM(H359)</f>
        <v>0</v>
      </c>
      <c r="I358" s="32">
        <f t="shared" ref="I358" si="629">+SUM(I359)</f>
        <v>0</v>
      </c>
      <c r="J358" s="32">
        <f t="shared" ref="J358" si="630">+SUM(J359)</f>
        <v>0</v>
      </c>
      <c r="K358" s="32">
        <f t="shared" ref="K358" si="631">+SUM(K359)</f>
        <v>0</v>
      </c>
      <c r="L358" s="32">
        <f t="shared" ref="L358" si="632">+SUM(L359)</f>
        <v>0</v>
      </c>
      <c r="M358" s="32">
        <f t="shared" ref="M358" si="633">+SUM(M359)</f>
        <v>0</v>
      </c>
      <c r="N358" s="32">
        <f t="shared" ref="N358" si="634">+SUM(N359)</f>
        <v>0</v>
      </c>
      <c r="O358" s="32">
        <f t="shared" ref="O358" si="635">+SUM(O359)</f>
        <v>0</v>
      </c>
      <c r="P358" s="32">
        <f t="shared" ref="P358" si="636">+SUM(P359)</f>
        <v>0</v>
      </c>
      <c r="Q358" s="32">
        <f t="shared" ref="Q358" si="637">+SUM(Q359)</f>
        <v>0</v>
      </c>
      <c r="R358" s="32">
        <f t="shared" ref="R358" si="638">+SUM(R359)</f>
        <v>0</v>
      </c>
      <c r="S358" s="32">
        <f t="shared" ref="S358" si="639">+SUM(S359)</f>
        <v>0</v>
      </c>
      <c r="T358" s="32">
        <f t="shared" ref="T358" si="640">+SUM(T359)</f>
        <v>0</v>
      </c>
      <c r="U358" s="32">
        <f t="shared" ref="U358" si="641">+SUM(U359)</f>
        <v>0</v>
      </c>
      <c r="V358" s="32">
        <f t="shared" ref="V358" si="642">+SUM(V359)</f>
        <v>0</v>
      </c>
      <c r="W358" s="32">
        <f t="shared" ref="W358" si="643">+SUM(W359)</f>
        <v>0</v>
      </c>
      <c r="X358" s="32">
        <f t="shared" si="562"/>
        <v>0</v>
      </c>
      <c r="Y358" s="32">
        <f t="shared" si="563"/>
        <v>0</v>
      </c>
      <c r="Z358" s="32">
        <f t="shared" si="564"/>
        <v>0</v>
      </c>
      <c r="AA358" s="20"/>
      <c r="AB358" s="26" t="str">
        <f t="shared" si="603"/>
        <v/>
      </c>
      <c r="AC358" s="26" t="str">
        <f t="shared" si="604"/>
        <v/>
      </c>
      <c r="AD358" s="26" t="str">
        <f t="shared" si="605"/>
        <v/>
      </c>
      <c r="AE358" s="26" t="str">
        <f t="shared" si="606"/>
        <v/>
      </c>
      <c r="AF358" s="26" t="str">
        <f t="shared" si="607"/>
        <v/>
      </c>
      <c r="AG358" s="26" t="str">
        <f t="shared" si="608"/>
        <v/>
      </c>
      <c r="AH358" s="26" t="str">
        <f t="shared" si="609"/>
        <v/>
      </c>
      <c r="AI358" s="20"/>
      <c r="AJ358" s="61"/>
      <c r="AK358" s="13"/>
    </row>
    <row r="359" spans="2:37">
      <c r="B359" s="9"/>
      <c r="D359" s="81" t="s">
        <v>255</v>
      </c>
      <c r="E359" s="5" t="s">
        <v>43</v>
      </c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32">
        <f t="shared" si="562"/>
        <v>0</v>
      </c>
      <c r="Y359" s="32">
        <f t="shared" si="563"/>
        <v>0</v>
      </c>
      <c r="Z359" s="32">
        <f t="shared" si="564"/>
        <v>0</v>
      </c>
      <c r="AA359" s="21"/>
      <c r="AB359" s="26" t="str">
        <f>+IFERROR((R359/F359)-1,"")</f>
        <v/>
      </c>
      <c r="AC359" s="26" t="str">
        <f t="shared" si="604"/>
        <v/>
      </c>
      <c r="AD359" s="26" t="str">
        <f t="shared" si="605"/>
        <v/>
      </c>
      <c r="AE359" s="26" t="str">
        <f t="shared" si="606"/>
        <v/>
      </c>
      <c r="AF359" s="26" t="str">
        <f t="shared" si="607"/>
        <v/>
      </c>
      <c r="AG359" s="26" t="str">
        <f t="shared" si="608"/>
        <v/>
      </c>
      <c r="AH359" s="26" t="str">
        <f t="shared" si="609"/>
        <v/>
      </c>
      <c r="AI359" s="21"/>
      <c r="AJ359" s="242"/>
      <c r="AK359" s="13"/>
    </row>
    <row r="360" spans="2:37">
      <c r="B360" s="9"/>
      <c r="D360" s="63" t="s">
        <v>283</v>
      </c>
      <c r="E360" s="5" t="s">
        <v>43</v>
      </c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32">
        <f t="shared" si="562"/>
        <v>0</v>
      </c>
      <c r="Y360" s="32">
        <f t="shared" si="563"/>
        <v>0</v>
      </c>
      <c r="Z360" s="32">
        <f t="shared" si="564"/>
        <v>0</v>
      </c>
      <c r="AA360" s="21"/>
      <c r="AB360" s="26" t="str">
        <f t="shared" ref="AB360" si="644">+IFERROR((R360/F360)-1,"")</f>
        <v/>
      </c>
      <c r="AC360" s="26" t="str">
        <f t="shared" si="604"/>
        <v/>
      </c>
      <c r="AD360" s="26" t="str">
        <f t="shared" si="605"/>
        <v/>
      </c>
      <c r="AE360" s="26" t="str">
        <f t="shared" si="606"/>
        <v/>
      </c>
      <c r="AF360" s="26" t="str">
        <f t="shared" si="607"/>
        <v/>
      </c>
      <c r="AG360" s="26" t="str">
        <f t="shared" si="608"/>
        <v/>
      </c>
      <c r="AH360" s="26" t="str">
        <f t="shared" si="609"/>
        <v/>
      </c>
      <c r="AI360" s="21"/>
      <c r="AJ360" s="242"/>
      <c r="AK360" s="13"/>
    </row>
    <row r="361" spans="2:37">
      <c r="B361" s="9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3"/>
    </row>
    <row r="362" spans="2:37" ht="25.5">
      <c r="B362" s="9"/>
      <c r="C362" s="172" t="s">
        <v>459</v>
      </c>
      <c r="D362" s="218" t="s">
        <v>341</v>
      </c>
      <c r="E362" s="12" t="s">
        <v>76</v>
      </c>
      <c r="F362" s="211">
        <v>43466</v>
      </c>
      <c r="G362" s="211">
        <v>43497</v>
      </c>
      <c r="H362" s="211">
        <v>43525</v>
      </c>
      <c r="I362" s="211">
        <v>43556</v>
      </c>
      <c r="J362" s="211">
        <v>43586</v>
      </c>
      <c r="K362" s="211">
        <v>43617</v>
      </c>
      <c r="L362" s="211">
        <v>43647</v>
      </c>
      <c r="M362" s="211">
        <v>43678</v>
      </c>
      <c r="N362" s="211">
        <v>43709</v>
      </c>
      <c r="O362" s="211">
        <v>43739</v>
      </c>
      <c r="P362" s="211">
        <v>43770</v>
      </c>
      <c r="Q362" s="211">
        <v>43800</v>
      </c>
      <c r="R362" s="211">
        <v>43831</v>
      </c>
      <c r="S362" s="211">
        <v>43862</v>
      </c>
      <c r="T362" s="211">
        <v>43891</v>
      </c>
      <c r="U362" s="211">
        <v>43922</v>
      </c>
      <c r="V362" s="211">
        <v>43952</v>
      </c>
      <c r="W362" s="211">
        <v>43983</v>
      </c>
      <c r="X362" s="12">
        <v>2019</v>
      </c>
      <c r="Y362" s="247" t="s">
        <v>415</v>
      </c>
      <c r="Z362" s="247" t="s">
        <v>416</v>
      </c>
      <c r="AA362" s="12"/>
      <c r="AB362" s="210" t="s">
        <v>222</v>
      </c>
      <c r="AC362" s="210" t="s">
        <v>223</v>
      </c>
      <c r="AD362" s="210" t="s">
        <v>224</v>
      </c>
      <c r="AE362" s="210" t="s">
        <v>225</v>
      </c>
      <c r="AF362" s="210" t="s">
        <v>226</v>
      </c>
      <c r="AG362" s="210" t="s">
        <v>227</v>
      </c>
      <c r="AH362" s="210" t="s">
        <v>417</v>
      </c>
      <c r="AI362" s="12"/>
      <c r="AJ362" s="12" t="s">
        <v>42</v>
      </c>
      <c r="AK362" s="13"/>
    </row>
    <row r="363" spans="2:37">
      <c r="B363" s="9"/>
      <c r="D363" s="171" t="s">
        <v>44</v>
      </c>
      <c r="E363" s="5" t="s">
        <v>43</v>
      </c>
      <c r="F363" s="32">
        <f>F366+F364+F367+F371+F372+F365</f>
        <v>0</v>
      </c>
      <c r="G363" s="32">
        <f t="shared" ref="G363" si="645">G366+G364+G367+G371+G372+G365</f>
        <v>0</v>
      </c>
      <c r="H363" s="32">
        <f t="shared" ref="H363" si="646">H366+H364+H367+H371+H372+H365</f>
        <v>0</v>
      </c>
      <c r="I363" s="32">
        <f t="shared" ref="I363" si="647">I366+I364+I367+I371+I372+I365</f>
        <v>0</v>
      </c>
      <c r="J363" s="32">
        <f t="shared" ref="J363" si="648">J366+J364+J367+J371+J372+J365</f>
        <v>0</v>
      </c>
      <c r="K363" s="32">
        <f t="shared" ref="K363" si="649">K366+K364+K367+K371+K372+K365</f>
        <v>0</v>
      </c>
      <c r="L363" s="32">
        <f t="shared" ref="L363" si="650">L366+L364+L367+L371+L372+L365</f>
        <v>0</v>
      </c>
      <c r="M363" s="32">
        <f t="shared" ref="M363" si="651">M366+M364+M367+M371+M372+M365</f>
        <v>0</v>
      </c>
      <c r="N363" s="32">
        <f t="shared" ref="N363" si="652">N366+N364+N367+N371+N372+N365</f>
        <v>0</v>
      </c>
      <c r="O363" s="32">
        <f t="shared" ref="O363" si="653">O366+O364+O367+O371+O372+O365</f>
        <v>0</v>
      </c>
      <c r="P363" s="32">
        <f t="shared" ref="P363" si="654">P366+P364+P367+P371+P372+P365</f>
        <v>0</v>
      </c>
      <c r="Q363" s="32">
        <f t="shared" ref="Q363" si="655">Q366+Q364+Q367+Q371+Q372+Q365</f>
        <v>0</v>
      </c>
      <c r="R363" s="32">
        <f t="shared" ref="R363" si="656">R366+R364+R367+R371+R372+R365</f>
        <v>0</v>
      </c>
      <c r="S363" s="32">
        <f t="shared" ref="S363" si="657">S366+S364+S367+S371+S372+S365</f>
        <v>0</v>
      </c>
      <c r="T363" s="32">
        <f t="shared" ref="T363" si="658">T366+T364+T367+T371+T372+T365</f>
        <v>0</v>
      </c>
      <c r="U363" s="32">
        <f t="shared" ref="U363" si="659">U366+U364+U367+U371+U372+U365</f>
        <v>0</v>
      </c>
      <c r="V363" s="32">
        <f t="shared" ref="V363" si="660">V366+V364+V367+V371+V372+V365</f>
        <v>0</v>
      </c>
      <c r="W363" s="32">
        <f t="shared" ref="W363" si="661">W366+W364+W367+W371+W372+W365</f>
        <v>0</v>
      </c>
      <c r="X363" s="32">
        <f t="shared" ref="X363" si="662">+SUM(F363:Q363)</f>
        <v>0</v>
      </c>
      <c r="Y363" s="32">
        <f t="shared" ref="Y363" si="663">+SUM(F363:K363)</f>
        <v>0</v>
      </c>
      <c r="Z363" s="32">
        <f t="shared" ref="Z363" si="664">+SUM(R363:W363)</f>
        <v>0</v>
      </c>
      <c r="AA363" s="21"/>
      <c r="AB363" s="26" t="str">
        <f t="shared" ref="AB363:AB364" si="665">+IFERROR((R363/F363)-1,"")</f>
        <v/>
      </c>
      <c r="AC363" s="26" t="str">
        <f t="shared" ref="AC363:AC364" si="666">+IFERROR((S363/G363)-1,"")</f>
        <v/>
      </c>
      <c r="AD363" s="26" t="str">
        <f t="shared" ref="AD363:AD364" si="667">+IFERROR((T363/H363)-1,"")</f>
        <v/>
      </c>
      <c r="AE363" s="26" t="str">
        <f t="shared" ref="AE363:AE364" si="668">+IFERROR((U363/I363)-1,"")</f>
        <v/>
      </c>
      <c r="AF363" s="26" t="str">
        <f t="shared" ref="AF363:AF364" si="669">+IFERROR((V363/J363)-1,"")</f>
        <v/>
      </c>
      <c r="AG363" s="26" t="str">
        <f t="shared" ref="AG363:AG364" si="670">+IFERROR((W363/K363)-1,"")</f>
        <v/>
      </c>
      <c r="AH363" s="26" t="str">
        <f t="shared" ref="AH363:AH364" si="671">+IFERROR((Z363/Y363)-1,"")</f>
        <v/>
      </c>
      <c r="AI363" s="21"/>
      <c r="AJ363" s="242"/>
      <c r="AK363" s="13"/>
    </row>
    <row r="364" spans="2:37">
      <c r="B364" s="9"/>
      <c r="D364" s="180" t="s">
        <v>289</v>
      </c>
      <c r="E364" s="5" t="s">
        <v>43</v>
      </c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32">
        <f t="shared" ref="X364:X372" si="672">+SUM(F364:Q364)</f>
        <v>0</v>
      </c>
      <c r="Y364" s="32">
        <f t="shared" ref="Y364:Y372" si="673">+SUM(F364:K364)</f>
        <v>0</v>
      </c>
      <c r="Z364" s="32">
        <f t="shared" ref="Z364:Z372" si="674">+SUM(R364:W364)</f>
        <v>0</v>
      </c>
      <c r="AA364" s="21"/>
      <c r="AB364" s="26" t="str">
        <f t="shared" si="665"/>
        <v/>
      </c>
      <c r="AC364" s="26" t="str">
        <f t="shared" si="666"/>
        <v/>
      </c>
      <c r="AD364" s="26" t="str">
        <f t="shared" si="667"/>
        <v/>
      </c>
      <c r="AE364" s="26" t="str">
        <f t="shared" si="668"/>
        <v/>
      </c>
      <c r="AF364" s="26" t="str">
        <f t="shared" si="669"/>
        <v/>
      </c>
      <c r="AG364" s="26" t="str">
        <f t="shared" si="670"/>
        <v/>
      </c>
      <c r="AH364" s="26" t="str">
        <f t="shared" si="671"/>
        <v/>
      </c>
      <c r="AI364" s="21"/>
      <c r="AJ364" s="242"/>
      <c r="AK364" s="13"/>
    </row>
    <row r="365" spans="2:37">
      <c r="B365" s="9"/>
      <c r="D365" s="180" t="s">
        <v>361</v>
      </c>
      <c r="E365" s="5" t="s">
        <v>43</v>
      </c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32">
        <f t="shared" si="672"/>
        <v>0</v>
      </c>
      <c r="Y365" s="32">
        <f t="shared" si="673"/>
        <v>0</v>
      </c>
      <c r="Z365" s="32">
        <f t="shared" si="674"/>
        <v>0</v>
      </c>
      <c r="AA365" s="21"/>
      <c r="AB365" s="26"/>
      <c r="AC365" s="26"/>
      <c r="AD365" s="26"/>
      <c r="AE365" s="26"/>
      <c r="AF365" s="26"/>
      <c r="AG365" s="26"/>
      <c r="AH365" s="26"/>
      <c r="AI365" s="21"/>
      <c r="AJ365" s="242"/>
      <c r="AK365" s="13"/>
    </row>
    <row r="366" spans="2:37">
      <c r="B366" s="9"/>
      <c r="D366" s="180" t="s">
        <v>45</v>
      </c>
      <c r="E366" s="5" t="s">
        <v>43</v>
      </c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32">
        <f t="shared" si="672"/>
        <v>0</v>
      </c>
      <c r="Y366" s="32">
        <f t="shared" si="673"/>
        <v>0</v>
      </c>
      <c r="Z366" s="32">
        <f t="shared" si="674"/>
        <v>0</v>
      </c>
      <c r="AA366" s="21"/>
      <c r="AB366" s="26" t="str">
        <f t="shared" ref="AB366:AB372" si="675">+IFERROR((R366/F366)-1,"")</f>
        <v/>
      </c>
      <c r="AC366" s="26" t="str">
        <f t="shared" ref="AC366:AC372" si="676">+IFERROR((S366/G366)-1,"")</f>
        <v/>
      </c>
      <c r="AD366" s="26" t="str">
        <f t="shared" ref="AD366:AD372" si="677">+IFERROR((T366/H366)-1,"")</f>
        <v/>
      </c>
      <c r="AE366" s="26" t="str">
        <f t="shared" ref="AE366:AE372" si="678">+IFERROR((U366/I366)-1,"")</f>
        <v/>
      </c>
      <c r="AF366" s="26" t="str">
        <f t="shared" ref="AF366:AF372" si="679">+IFERROR((V366/J366)-1,"")</f>
        <v/>
      </c>
      <c r="AG366" s="26" t="str">
        <f t="shared" ref="AG366:AG372" si="680">+IFERROR((W366/K366)-1,"")</f>
        <v/>
      </c>
      <c r="AH366" s="26" t="str">
        <f t="shared" ref="AH366:AH372" si="681">+IFERROR((Z366/Y366)-1,"")</f>
        <v/>
      </c>
      <c r="AI366" s="21"/>
      <c r="AJ366" s="242"/>
      <c r="AK366" s="13"/>
    </row>
    <row r="367" spans="2:37">
      <c r="B367" s="9"/>
      <c r="D367" s="180" t="s">
        <v>46</v>
      </c>
      <c r="E367" s="5" t="s">
        <v>43</v>
      </c>
      <c r="F367" s="32">
        <f>+SUM(F368:F370)</f>
        <v>0</v>
      </c>
      <c r="G367" s="32">
        <f t="shared" ref="G367" si="682">+SUM(G368:G370)</f>
        <v>0</v>
      </c>
      <c r="H367" s="32">
        <f t="shared" ref="H367" si="683">+SUM(H368:H370)</f>
        <v>0</v>
      </c>
      <c r="I367" s="32">
        <f t="shared" ref="I367" si="684">+SUM(I368:I370)</f>
        <v>0</v>
      </c>
      <c r="J367" s="32">
        <f t="shared" ref="J367" si="685">+SUM(J368:J370)</f>
        <v>0</v>
      </c>
      <c r="K367" s="32">
        <f t="shared" ref="K367" si="686">+SUM(K368:K370)</f>
        <v>0</v>
      </c>
      <c r="L367" s="32">
        <f t="shared" ref="L367" si="687">+SUM(L368:L370)</f>
        <v>0</v>
      </c>
      <c r="M367" s="32">
        <f t="shared" ref="M367" si="688">+SUM(M368:M370)</f>
        <v>0</v>
      </c>
      <c r="N367" s="32">
        <f t="shared" ref="N367" si="689">+SUM(N368:N370)</f>
        <v>0</v>
      </c>
      <c r="O367" s="32">
        <f t="shared" ref="O367" si="690">+SUM(O368:O370)</f>
        <v>0</v>
      </c>
      <c r="P367" s="32">
        <f t="shared" ref="P367" si="691">+SUM(P368:P370)</f>
        <v>0</v>
      </c>
      <c r="Q367" s="32">
        <f t="shared" ref="Q367" si="692">+SUM(Q368:Q370)</f>
        <v>0</v>
      </c>
      <c r="R367" s="32">
        <f t="shared" ref="R367" si="693">+SUM(R368:R370)</f>
        <v>0</v>
      </c>
      <c r="S367" s="32">
        <f t="shared" ref="S367" si="694">+SUM(S368:S370)</f>
        <v>0</v>
      </c>
      <c r="T367" s="32">
        <f t="shared" ref="T367" si="695">+SUM(T368:T370)</f>
        <v>0</v>
      </c>
      <c r="U367" s="32">
        <f t="shared" ref="U367" si="696">+SUM(U368:U370)</f>
        <v>0</v>
      </c>
      <c r="V367" s="32">
        <f t="shared" ref="V367" si="697">+SUM(V368:V370)</f>
        <v>0</v>
      </c>
      <c r="W367" s="32">
        <f t="shared" ref="W367" si="698">+SUM(W368:W370)</f>
        <v>0</v>
      </c>
      <c r="X367" s="32">
        <f t="shared" si="672"/>
        <v>0</v>
      </c>
      <c r="Y367" s="32">
        <f t="shared" si="673"/>
        <v>0</v>
      </c>
      <c r="Z367" s="32">
        <f t="shared" si="674"/>
        <v>0</v>
      </c>
      <c r="AA367" s="21"/>
      <c r="AB367" s="26" t="str">
        <f t="shared" si="675"/>
        <v/>
      </c>
      <c r="AC367" s="26" t="str">
        <f t="shared" si="676"/>
        <v/>
      </c>
      <c r="AD367" s="26" t="str">
        <f t="shared" si="677"/>
        <v/>
      </c>
      <c r="AE367" s="26" t="str">
        <f t="shared" si="678"/>
        <v/>
      </c>
      <c r="AF367" s="26" t="str">
        <f t="shared" si="679"/>
        <v/>
      </c>
      <c r="AG367" s="26" t="str">
        <f t="shared" si="680"/>
        <v/>
      </c>
      <c r="AH367" s="26" t="str">
        <f t="shared" si="681"/>
        <v/>
      </c>
      <c r="AI367" s="21"/>
      <c r="AJ367" s="242"/>
      <c r="AK367" s="13"/>
    </row>
    <row r="368" spans="2:37">
      <c r="B368" s="9"/>
      <c r="D368" s="224" t="s">
        <v>376</v>
      </c>
      <c r="E368" s="5" t="s">
        <v>43</v>
      </c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32">
        <f t="shared" si="672"/>
        <v>0</v>
      </c>
      <c r="Y368" s="32">
        <f t="shared" si="673"/>
        <v>0</v>
      </c>
      <c r="Z368" s="32">
        <f t="shared" si="674"/>
        <v>0</v>
      </c>
      <c r="AA368" s="21"/>
      <c r="AB368" s="26" t="str">
        <f t="shared" si="675"/>
        <v/>
      </c>
      <c r="AC368" s="26" t="str">
        <f t="shared" si="676"/>
        <v/>
      </c>
      <c r="AD368" s="26" t="str">
        <f t="shared" si="677"/>
        <v/>
      </c>
      <c r="AE368" s="26" t="str">
        <f t="shared" si="678"/>
        <v/>
      </c>
      <c r="AF368" s="26" t="str">
        <f t="shared" si="679"/>
        <v/>
      </c>
      <c r="AG368" s="26" t="str">
        <f t="shared" si="680"/>
        <v/>
      </c>
      <c r="AH368" s="26" t="str">
        <f t="shared" si="681"/>
        <v/>
      </c>
      <c r="AI368" s="21"/>
      <c r="AJ368" s="242"/>
      <c r="AK368" s="13"/>
    </row>
    <row r="369" spans="2:37">
      <c r="B369" s="9"/>
      <c r="D369" s="224" t="s">
        <v>302</v>
      </c>
      <c r="E369" s="5" t="s">
        <v>43</v>
      </c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32">
        <f t="shared" si="672"/>
        <v>0</v>
      </c>
      <c r="Y369" s="32">
        <f t="shared" si="673"/>
        <v>0</v>
      </c>
      <c r="Z369" s="32">
        <f t="shared" si="674"/>
        <v>0</v>
      </c>
      <c r="AA369" s="21"/>
      <c r="AB369" s="26" t="str">
        <f t="shared" si="675"/>
        <v/>
      </c>
      <c r="AC369" s="26" t="str">
        <f t="shared" si="676"/>
        <v/>
      </c>
      <c r="AD369" s="26" t="str">
        <f t="shared" si="677"/>
        <v/>
      </c>
      <c r="AE369" s="26" t="str">
        <f t="shared" si="678"/>
        <v/>
      </c>
      <c r="AF369" s="26" t="str">
        <f t="shared" si="679"/>
        <v/>
      </c>
      <c r="AG369" s="26" t="str">
        <f t="shared" si="680"/>
        <v/>
      </c>
      <c r="AH369" s="26" t="str">
        <f t="shared" si="681"/>
        <v/>
      </c>
      <c r="AI369" s="21"/>
      <c r="AJ369" s="242"/>
      <c r="AK369" s="13"/>
    </row>
    <row r="370" spans="2:37">
      <c r="B370" s="9"/>
      <c r="D370" s="224" t="s">
        <v>301</v>
      </c>
      <c r="E370" s="5" t="s">
        <v>43</v>
      </c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32">
        <f t="shared" si="672"/>
        <v>0</v>
      </c>
      <c r="Y370" s="32">
        <f t="shared" si="673"/>
        <v>0</v>
      </c>
      <c r="Z370" s="32">
        <f t="shared" si="674"/>
        <v>0</v>
      </c>
      <c r="AA370" s="21"/>
      <c r="AB370" s="26" t="str">
        <f t="shared" si="675"/>
        <v/>
      </c>
      <c r="AC370" s="26" t="str">
        <f t="shared" si="676"/>
        <v/>
      </c>
      <c r="AD370" s="26" t="str">
        <f t="shared" si="677"/>
        <v/>
      </c>
      <c r="AE370" s="26" t="str">
        <f t="shared" si="678"/>
        <v/>
      </c>
      <c r="AF370" s="26" t="str">
        <f t="shared" si="679"/>
        <v/>
      </c>
      <c r="AG370" s="26" t="str">
        <f t="shared" si="680"/>
        <v/>
      </c>
      <c r="AH370" s="26" t="str">
        <f t="shared" si="681"/>
        <v/>
      </c>
      <c r="AI370" s="21"/>
      <c r="AJ370" s="242"/>
      <c r="AK370" s="13"/>
    </row>
    <row r="371" spans="2:37">
      <c r="B371" s="9"/>
      <c r="D371" s="187" t="s">
        <v>166</v>
      </c>
      <c r="E371" s="5" t="s">
        <v>43</v>
      </c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32">
        <f t="shared" si="672"/>
        <v>0</v>
      </c>
      <c r="Y371" s="32">
        <f t="shared" si="673"/>
        <v>0</v>
      </c>
      <c r="Z371" s="32">
        <f t="shared" si="674"/>
        <v>0</v>
      </c>
      <c r="AA371" s="21"/>
      <c r="AB371" s="26" t="str">
        <f t="shared" si="675"/>
        <v/>
      </c>
      <c r="AC371" s="26" t="str">
        <f t="shared" si="676"/>
        <v/>
      </c>
      <c r="AD371" s="26" t="str">
        <f t="shared" si="677"/>
        <v/>
      </c>
      <c r="AE371" s="26" t="str">
        <f t="shared" si="678"/>
        <v/>
      </c>
      <c r="AF371" s="26" t="str">
        <f t="shared" si="679"/>
        <v/>
      </c>
      <c r="AG371" s="26" t="str">
        <f t="shared" si="680"/>
        <v/>
      </c>
      <c r="AH371" s="26" t="str">
        <f t="shared" si="681"/>
        <v/>
      </c>
      <c r="AI371" s="21"/>
      <c r="AJ371" s="242"/>
      <c r="AK371" s="13"/>
    </row>
    <row r="372" spans="2:37">
      <c r="B372" s="9"/>
      <c r="D372" s="62" t="s">
        <v>182</v>
      </c>
      <c r="E372" s="5" t="s">
        <v>43</v>
      </c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32">
        <f t="shared" si="672"/>
        <v>0</v>
      </c>
      <c r="Y372" s="32">
        <f t="shared" si="673"/>
        <v>0</v>
      </c>
      <c r="Z372" s="32">
        <f t="shared" si="674"/>
        <v>0</v>
      </c>
      <c r="AA372" s="21"/>
      <c r="AB372" s="26" t="str">
        <f t="shared" si="675"/>
        <v/>
      </c>
      <c r="AC372" s="26" t="str">
        <f t="shared" si="676"/>
        <v/>
      </c>
      <c r="AD372" s="26" t="str">
        <f t="shared" si="677"/>
        <v/>
      </c>
      <c r="AE372" s="26" t="str">
        <f t="shared" si="678"/>
        <v/>
      </c>
      <c r="AF372" s="26" t="str">
        <f t="shared" si="679"/>
        <v/>
      </c>
      <c r="AG372" s="26" t="str">
        <f t="shared" si="680"/>
        <v/>
      </c>
      <c r="AH372" s="26" t="str">
        <f t="shared" si="681"/>
        <v/>
      </c>
      <c r="AI372" s="21"/>
      <c r="AJ372" s="242"/>
      <c r="AK372" s="13"/>
    </row>
    <row r="373" spans="2:37" ht="25.5">
      <c r="B373" s="9"/>
      <c r="C373" s="172" t="s">
        <v>460</v>
      </c>
      <c r="D373" s="221" t="s">
        <v>287</v>
      </c>
      <c r="E373" s="12" t="s">
        <v>76</v>
      </c>
      <c r="F373" s="211">
        <v>43466</v>
      </c>
      <c r="G373" s="211">
        <v>43497</v>
      </c>
      <c r="H373" s="211">
        <v>43525</v>
      </c>
      <c r="I373" s="211">
        <v>43556</v>
      </c>
      <c r="J373" s="211">
        <v>43586</v>
      </c>
      <c r="K373" s="211">
        <v>43617</v>
      </c>
      <c r="L373" s="211">
        <v>43647</v>
      </c>
      <c r="M373" s="211">
        <v>43678</v>
      </c>
      <c r="N373" s="211">
        <v>43709</v>
      </c>
      <c r="O373" s="211">
        <v>43739</v>
      </c>
      <c r="P373" s="211">
        <v>43770</v>
      </c>
      <c r="Q373" s="211">
        <v>43800</v>
      </c>
      <c r="R373" s="211">
        <v>43831</v>
      </c>
      <c r="S373" s="211">
        <v>43862</v>
      </c>
      <c r="T373" s="211">
        <v>43891</v>
      </c>
      <c r="U373" s="211">
        <v>43922</v>
      </c>
      <c r="V373" s="211">
        <v>43952</v>
      </c>
      <c r="W373" s="211">
        <v>43983</v>
      </c>
      <c r="X373" s="12">
        <v>2019</v>
      </c>
      <c r="Y373" s="247" t="s">
        <v>415</v>
      </c>
      <c r="Z373" s="247" t="s">
        <v>416</v>
      </c>
      <c r="AA373" s="12"/>
      <c r="AB373" s="210" t="s">
        <v>222</v>
      </c>
      <c r="AC373" s="210" t="s">
        <v>223</v>
      </c>
      <c r="AD373" s="210" t="s">
        <v>224</v>
      </c>
      <c r="AE373" s="210" t="s">
        <v>225</v>
      </c>
      <c r="AF373" s="210" t="s">
        <v>226</v>
      </c>
      <c r="AG373" s="210" t="s">
        <v>227</v>
      </c>
      <c r="AH373" s="210" t="s">
        <v>417</v>
      </c>
      <c r="AI373" s="12"/>
      <c r="AJ373" s="12" t="s">
        <v>42</v>
      </c>
      <c r="AK373" s="13"/>
    </row>
    <row r="374" spans="2:37" ht="22.5">
      <c r="B374" s="9"/>
      <c r="D374" s="209" t="s">
        <v>342</v>
      </c>
      <c r="E374" s="5" t="s">
        <v>43</v>
      </c>
      <c r="F374" s="32">
        <f>+F375+F385+F395</f>
        <v>0</v>
      </c>
      <c r="G374" s="32">
        <f t="shared" ref="G374:W374" si="699">+G375+G385+G395</f>
        <v>0</v>
      </c>
      <c r="H374" s="32">
        <f t="shared" si="699"/>
        <v>0</v>
      </c>
      <c r="I374" s="32">
        <f t="shared" si="699"/>
        <v>0</v>
      </c>
      <c r="J374" s="32">
        <f t="shared" si="699"/>
        <v>0</v>
      </c>
      <c r="K374" s="32">
        <f t="shared" si="699"/>
        <v>0</v>
      </c>
      <c r="L374" s="32">
        <f t="shared" si="699"/>
        <v>0</v>
      </c>
      <c r="M374" s="32">
        <f t="shared" si="699"/>
        <v>0</v>
      </c>
      <c r="N374" s="32">
        <f t="shared" si="699"/>
        <v>0</v>
      </c>
      <c r="O374" s="32">
        <f t="shared" si="699"/>
        <v>0</v>
      </c>
      <c r="P374" s="32">
        <f t="shared" si="699"/>
        <v>0</v>
      </c>
      <c r="Q374" s="32">
        <f t="shared" si="699"/>
        <v>0</v>
      </c>
      <c r="R374" s="32">
        <f t="shared" si="699"/>
        <v>0</v>
      </c>
      <c r="S374" s="32">
        <f t="shared" si="699"/>
        <v>0</v>
      </c>
      <c r="T374" s="32">
        <f t="shared" si="699"/>
        <v>0</v>
      </c>
      <c r="U374" s="32">
        <f t="shared" si="699"/>
        <v>0</v>
      </c>
      <c r="V374" s="32">
        <f t="shared" si="699"/>
        <v>0</v>
      </c>
      <c r="W374" s="32">
        <f t="shared" si="699"/>
        <v>0</v>
      </c>
      <c r="X374" s="32">
        <f t="shared" ref="X374" si="700">+SUM(F374:Q374)</f>
        <v>0</v>
      </c>
      <c r="Y374" s="32">
        <f t="shared" ref="Y374" si="701">+SUM(F374:K374)</f>
        <v>0</v>
      </c>
      <c r="Z374" s="32">
        <f t="shared" ref="Z374" si="702">+SUM(R374:W374)</f>
        <v>0</v>
      </c>
      <c r="AA374" s="20"/>
      <c r="AB374" s="26" t="str">
        <f t="shared" ref="AB374:AB378" si="703">+IFERROR((R374/F374)-1,"")</f>
        <v/>
      </c>
      <c r="AC374" s="26" t="str">
        <f t="shared" si="604"/>
        <v/>
      </c>
      <c r="AD374" s="26" t="str">
        <f t="shared" si="605"/>
        <v/>
      </c>
      <c r="AE374" s="26" t="str">
        <f t="shared" si="606"/>
        <v/>
      </c>
      <c r="AF374" s="26" t="str">
        <f t="shared" si="607"/>
        <v/>
      </c>
      <c r="AG374" s="26" t="str">
        <f t="shared" ref="AG374:AG378" si="704">+IFERROR((W374/K374)-1,"")</f>
        <v/>
      </c>
      <c r="AH374" s="26" t="str">
        <f t="shared" ref="AH374:AH378" si="705">+IFERROR((Z374/Y374)-1,"")</f>
        <v/>
      </c>
      <c r="AI374" s="20"/>
      <c r="AJ374" s="61"/>
      <c r="AK374" s="13"/>
    </row>
    <row r="375" spans="2:37" ht="16.5" customHeight="1">
      <c r="B375" s="9"/>
      <c r="D375" s="63" t="s">
        <v>363</v>
      </c>
      <c r="E375" s="5" t="s">
        <v>43</v>
      </c>
      <c r="F375" s="32">
        <f>+SUM(F376:F380)</f>
        <v>0</v>
      </c>
      <c r="G375" s="32">
        <f t="shared" ref="G375:W375" si="706">+SUM(G376:G380)</f>
        <v>0</v>
      </c>
      <c r="H375" s="32">
        <f t="shared" si="706"/>
        <v>0</v>
      </c>
      <c r="I375" s="32">
        <f t="shared" si="706"/>
        <v>0</v>
      </c>
      <c r="J375" s="32">
        <f t="shared" si="706"/>
        <v>0</v>
      </c>
      <c r="K375" s="32">
        <f t="shared" si="706"/>
        <v>0</v>
      </c>
      <c r="L375" s="32">
        <f t="shared" si="706"/>
        <v>0</v>
      </c>
      <c r="M375" s="32">
        <f t="shared" si="706"/>
        <v>0</v>
      </c>
      <c r="N375" s="32">
        <f t="shared" si="706"/>
        <v>0</v>
      </c>
      <c r="O375" s="32">
        <f t="shared" si="706"/>
        <v>0</v>
      </c>
      <c r="P375" s="32">
        <f t="shared" si="706"/>
        <v>0</v>
      </c>
      <c r="Q375" s="32">
        <f t="shared" si="706"/>
        <v>0</v>
      </c>
      <c r="R375" s="32">
        <f t="shared" si="706"/>
        <v>0</v>
      </c>
      <c r="S375" s="32">
        <f t="shared" si="706"/>
        <v>0</v>
      </c>
      <c r="T375" s="32">
        <f t="shared" si="706"/>
        <v>0</v>
      </c>
      <c r="U375" s="32">
        <f t="shared" si="706"/>
        <v>0</v>
      </c>
      <c r="V375" s="32">
        <f t="shared" si="706"/>
        <v>0</v>
      </c>
      <c r="W375" s="32">
        <f t="shared" si="706"/>
        <v>0</v>
      </c>
      <c r="X375" s="32">
        <f t="shared" ref="X375:X395" si="707">+SUM(F375:Q375)</f>
        <v>0</v>
      </c>
      <c r="Y375" s="32">
        <f t="shared" ref="Y375:Y395" si="708">+SUM(F375:K375)</f>
        <v>0</v>
      </c>
      <c r="Z375" s="32">
        <f t="shared" ref="Z375:Z395" si="709">+SUM(R375:W375)</f>
        <v>0</v>
      </c>
      <c r="AA375" s="21"/>
      <c r="AB375" s="26" t="str">
        <f t="shared" si="703"/>
        <v/>
      </c>
      <c r="AC375" s="26" t="str">
        <f t="shared" ref="AC375:AC378" si="710">+IFERROR((S375/G375)-1,"")</f>
        <v/>
      </c>
      <c r="AD375" s="26" t="str">
        <f t="shared" ref="AD375:AD378" si="711">+IFERROR((T375/H375)-1,"")</f>
        <v/>
      </c>
      <c r="AE375" s="26" t="str">
        <f t="shared" ref="AE375:AE378" si="712">+IFERROR((U375/I375)-1,"")</f>
        <v/>
      </c>
      <c r="AF375" s="26" t="str">
        <f t="shared" ref="AF375:AF378" si="713">+IFERROR((V375/J375)-1,"")</f>
        <v/>
      </c>
      <c r="AG375" s="26" t="str">
        <f t="shared" si="704"/>
        <v/>
      </c>
      <c r="AH375" s="26" t="str">
        <f t="shared" si="705"/>
        <v/>
      </c>
      <c r="AI375" s="21"/>
      <c r="AJ375" s="242"/>
      <c r="AK375" s="13"/>
    </row>
    <row r="376" spans="2:37" ht="16.5" customHeight="1">
      <c r="B376" s="9"/>
      <c r="D376" s="81" t="s">
        <v>275</v>
      </c>
      <c r="E376" s="5" t="s">
        <v>43</v>
      </c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32">
        <f t="shared" si="707"/>
        <v>0</v>
      </c>
      <c r="Y376" s="32">
        <f t="shared" si="708"/>
        <v>0</v>
      </c>
      <c r="Z376" s="32">
        <f t="shared" si="709"/>
        <v>0</v>
      </c>
      <c r="AA376" s="21"/>
      <c r="AB376" s="26" t="str">
        <f t="shared" si="703"/>
        <v/>
      </c>
      <c r="AC376" s="26" t="str">
        <f t="shared" si="710"/>
        <v/>
      </c>
      <c r="AD376" s="26" t="str">
        <f t="shared" si="711"/>
        <v/>
      </c>
      <c r="AE376" s="26" t="str">
        <f t="shared" si="712"/>
        <v/>
      </c>
      <c r="AF376" s="26" t="str">
        <f t="shared" si="713"/>
        <v/>
      </c>
      <c r="AG376" s="26" t="str">
        <f t="shared" si="704"/>
        <v/>
      </c>
      <c r="AH376" s="26" t="str">
        <f t="shared" si="705"/>
        <v/>
      </c>
      <c r="AI376" s="21"/>
      <c r="AJ376" s="242"/>
      <c r="AK376" s="13"/>
    </row>
    <row r="377" spans="2:37" ht="16.5" customHeight="1">
      <c r="B377" s="9"/>
      <c r="D377" s="81" t="s">
        <v>276</v>
      </c>
      <c r="E377" s="5" t="s">
        <v>43</v>
      </c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32">
        <f t="shared" si="707"/>
        <v>0</v>
      </c>
      <c r="Y377" s="32">
        <f t="shared" si="708"/>
        <v>0</v>
      </c>
      <c r="Z377" s="32">
        <f t="shared" si="709"/>
        <v>0</v>
      </c>
      <c r="AA377" s="21"/>
      <c r="AB377" s="26" t="str">
        <f t="shared" si="703"/>
        <v/>
      </c>
      <c r="AC377" s="26" t="str">
        <f t="shared" si="710"/>
        <v/>
      </c>
      <c r="AD377" s="26" t="str">
        <f t="shared" si="711"/>
        <v/>
      </c>
      <c r="AE377" s="26" t="str">
        <f t="shared" si="712"/>
        <v/>
      </c>
      <c r="AF377" s="26" t="str">
        <f t="shared" si="713"/>
        <v/>
      </c>
      <c r="AG377" s="26" t="str">
        <f t="shared" si="704"/>
        <v/>
      </c>
      <c r="AH377" s="26" t="str">
        <f t="shared" si="705"/>
        <v/>
      </c>
      <c r="AI377" s="21"/>
      <c r="AJ377" s="242"/>
      <c r="AK377" s="13"/>
    </row>
    <row r="378" spans="2:37" ht="16.5" customHeight="1">
      <c r="B378" s="9"/>
      <c r="D378" s="81" t="s">
        <v>277</v>
      </c>
      <c r="E378" s="5" t="s">
        <v>43</v>
      </c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32">
        <f t="shared" si="707"/>
        <v>0</v>
      </c>
      <c r="Y378" s="32">
        <f t="shared" si="708"/>
        <v>0</v>
      </c>
      <c r="Z378" s="32">
        <f t="shared" si="709"/>
        <v>0</v>
      </c>
      <c r="AA378" s="21"/>
      <c r="AB378" s="26" t="str">
        <f t="shared" si="703"/>
        <v/>
      </c>
      <c r="AC378" s="26" t="str">
        <f t="shared" si="710"/>
        <v/>
      </c>
      <c r="AD378" s="26" t="str">
        <f t="shared" si="711"/>
        <v/>
      </c>
      <c r="AE378" s="26" t="str">
        <f t="shared" si="712"/>
        <v/>
      </c>
      <c r="AF378" s="26" t="str">
        <f t="shared" si="713"/>
        <v/>
      </c>
      <c r="AG378" s="26" t="str">
        <f t="shared" si="704"/>
        <v/>
      </c>
      <c r="AH378" s="26" t="str">
        <f t="shared" si="705"/>
        <v/>
      </c>
      <c r="AI378" s="21"/>
      <c r="AJ378" s="242"/>
      <c r="AK378" s="13"/>
    </row>
    <row r="379" spans="2:37" ht="16.5" customHeight="1">
      <c r="B379" s="9"/>
      <c r="D379" s="81" t="s">
        <v>357</v>
      </c>
      <c r="E379" s="5" t="s">
        <v>43</v>
      </c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32">
        <f t="shared" si="707"/>
        <v>0</v>
      </c>
      <c r="Y379" s="32">
        <f t="shared" si="708"/>
        <v>0</v>
      </c>
      <c r="Z379" s="32">
        <f t="shared" si="709"/>
        <v>0</v>
      </c>
      <c r="AA379" s="21"/>
      <c r="AB379" s="26"/>
      <c r="AC379" s="26"/>
      <c r="AD379" s="26"/>
      <c r="AE379" s="26"/>
      <c r="AF379" s="26"/>
      <c r="AG379" s="26"/>
      <c r="AH379" s="26"/>
      <c r="AI379" s="21"/>
      <c r="AJ379" s="242"/>
      <c r="AK379" s="13"/>
    </row>
    <row r="380" spans="2:37">
      <c r="B380" s="9"/>
      <c r="D380" s="63" t="s">
        <v>365</v>
      </c>
      <c r="E380" s="5" t="s">
        <v>43</v>
      </c>
      <c r="F380" s="32">
        <f>+SUM(F381:F384)</f>
        <v>0</v>
      </c>
      <c r="G380" s="32">
        <f t="shared" ref="G380:W380" si="714">+SUM(G381:G384)</f>
        <v>0</v>
      </c>
      <c r="H380" s="32">
        <f t="shared" si="714"/>
        <v>0</v>
      </c>
      <c r="I380" s="32">
        <f t="shared" si="714"/>
        <v>0</v>
      </c>
      <c r="J380" s="32">
        <f t="shared" si="714"/>
        <v>0</v>
      </c>
      <c r="K380" s="32">
        <f t="shared" si="714"/>
        <v>0</v>
      </c>
      <c r="L380" s="32">
        <f t="shared" si="714"/>
        <v>0</v>
      </c>
      <c r="M380" s="32">
        <f t="shared" si="714"/>
        <v>0</v>
      </c>
      <c r="N380" s="32">
        <f t="shared" si="714"/>
        <v>0</v>
      </c>
      <c r="O380" s="32">
        <f t="shared" si="714"/>
        <v>0</v>
      </c>
      <c r="P380" s="32">
        <f t="shared" si="714"/>
        <v>0</v>
      </c>
      <c r="Q380" s="32">
        <f t="shared" si="714"/>
        <v>0</v>
      </c>
      <c r="R380" s="32">
        <f t="shared" si="714"/>
        <v>0</v>
      </c>
      <c r="S380" s="32">
        <f t="shared" si="714"/>
        <v>0</v>
      </c>
      <c r="T380" s="32">
        <f t="shared" si="714"/>
        <v>0</v>
      </c>
      <c r="U380" s="32">
        <f t="shared" si="714"/>
        <v>0</v>
      </c>
      <c r="V380" s="32">
        <f t="shared" si="714"/>
        <v>0</v>
      </c>
      <c r="W380" s="32">
        <f t="shared" si="714"/>
        <v>0</v>
      </c>
      <c r="X380" s="32">
        <f t="shared" si="707"/>
        <v>0</v>
      </c>
      <c r="Y380" s="32">
        <f t="shared" si="708"/>
        <v>0</v>
      </c>
      <c r="Z380" s="32">
        <f t="shared" si="709"/>
        <v>0</v>
      </c>
      <c r="AA380" s="20"/>
      <c r="AB380" s="26" t="str">
        <f t="shared" ref="AB380" si="715">+IFERROR((R380/F380)-1,"")</f>
        <v/>
      </c>
      <c r="AC380" s="26" t="str">
        <f t="shared" ref="AC380:AC390" si="716">+IFERROR((S380/G380)-1,"")</f>
        <v/>
      </c>
      <c r="AD380" s="26" t="str">
        <f t="shared" ref="AD380:AD390" si="717">+IFERROR((T380/H380)-1,"")</f>
        <v/>
      </c>
      <c r="AE380" s="26" t="str">
        <f t="shared" ref="AE380:AE390" si="718">+IFERROR((U380/I380)-1,"")</f>
        <v/>
      </c>
      <c r="AF380" s="26" t="str">
        <f t="shared" ref="AF380:AF390" si="719">+IFERROR((V380/J380)-1,"")</f>
        <v/>
      </c>
      <c r="AG380" s="26" t="str">
        <f t="shared" ref="AG380:AG390" si="720">+IFERROR((W380/K380)-1,"")</f>
        <v/>
      </c>
      <c r="AH380" s="26" t="str">
        <f t="shared" ref="AH380:AH390" si="721">+IFERROR((Z380/Y380)-1,"")</f>
        <v/>
      </c>
      <c r="AI380" s="20"/>
      <c r="AJ380" s="61"/>
      <c r="AK380" s="13"/>
    </row>
    <row r="381" spans="2:37">
      <c r="B381" s="9"/>
      <c r="D381" s="81" t="s">
        <v>275</v>
      </c>
      <c r="E381" s="5" t="s">
        <v>43</v>
      </c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32">
        <f t="shared" si="707"/>
        <v>0</v>
      </c>
      <c r="Y381" s="32">
        <f t="shared" si="708"/>
        <v>0</v>
      </c>
      <c r="Z381" s="32">
        <f t="shared" si="709"/>
        <v>0</v>
      </c>
      <c r="AA381" s="21"/>
      <c r="AB381" s="26" t="str">
        <f>+IFERROR((R381/F381)-1,"")</f>
        <v/>
      </c>
      <c r="AC381" s="26" t="str">
        <f t="shared" si="716"/>
        <v/>
      </c>
      <c r="AD381" s="26" t="str">
        <f t="shared" si="717"/>
        <v/>
      </c>
      <c r="AE381" s="26" t="str">
        <f t="shared" si="718"/>
        <v/>
      </c>
      <c r="AF381" s="26" t="str">
        <f t="shared" si="719"/>
        <v/>
      </c>
      <c r="AG381" s="26" t="str">
        <f t="shared" si="720"/>
        <v/>
      </c>
      <c r="AH381" s="26" t="str">
        <f t="shared" si="721"/>
        <v/>
      </c>
      <c r="AI381" s="21"/>
      <c r="AJ381" s="242"/>
      <c r="AK381" s="13"/>
    </row>
    <row r="382" spans="2:37">
      <c r="B382" s="9"/>
      <c r="D382" s="81" t="s">
        <v>276</v>
      </c>
      <c r="E382" s="5" t="s">
        <v>43</v>
      </c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32">
        <f t="shared" si="707"/>
        <v>0</v>
      </c>
      <c r="Y382" s="32">
        <f t="shared" si="708"/>
        <v>0</v>
      </c>
      <c r="Z382" s="32">
        <f t="shared" si="709"/>
        <v>0</v>
      </c>
      <c r="AA382" s="21"/>
      <c r="AB382" s="26"/>
      <c r="AC382" s="26"/>
      <c r="AD382" s="26"/>
      <c r="AE382" s="26"/>
      <c r="AF382" s="26"/>
      <c r="AG382" s="26"/>
      <c r="AH382" s="26"/>
      <c r="AI382" s="21"/>
      <c r="AJ382" s="242"/>
      <c r="AK382" s="13"/>
    </row>
    <row r="383" spans="2:37">
      <c r="B383" s="9"/>
      <c r="D383" s="81" t="s">
        <v>277</v>
      </c>
      <c r="E383" s="5" t="s">
        <v>43</v>
      </c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32">
        <f t="shared" si="707"/>
        <v>0</v>
      </c>
      <c r="Y383" s="32">
        <f t="shared" si="708"/>
        <v>0</v>
      </c>
      <c r="Z383" s="32">
        <f t="shared" si="709"/>
        <v>0</v>
      </c>
      <c r="AA383" s="21"/>
      <c r="AB383" s="26"/>
      <c r="AC383" s="26"/>
      <c r="AD383" s="26"/>
      <c r="AE383" s="26"/>
      <c r="AF383" s="26"/>
      <c r="AG383" s="26"/>
      <c r="AH383" s="26"/>
      <c r="AI383" s="21"/>
      <c r="AJ383" s="242"/>
      <c r="AK383" s="13"/>
    </row>
    <row r="384" spans="2:37">
      <c r="B384" s="9"/>
      <c r="D384" s="81" t="s">
        <v>357</v>
      </c>
      <c r="E384" s="5" t="s">
        <v>43</v>
      </c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32">
        <f t="shared" si="707"/>
        <v>0</v>
      </c>
      <c r="Y384" s="32">
        <f t="shared" si="708"/>
        <v>0</v>
      </c>
      <c r="Z384" s="32">
        <f t="shared" si="709"/>
        <v>0</v>
      </c>
      <c r="AA384" s="21"/>
      <c r="AB384" s="26"/>
      <c r="AC384" s="26"/>
      <c r="AD384" s="26"/>
      <c r="AE384" s="26"/>
      <c r="AF384" s="26"/>
      <c r="AG384" s="26"/>
      <c r="AH384" s="26"/>
      <c r="AI384" s="21"/>
      <c r="AJ384" s="242"/>
      <c r="AK384" s="13"/>
    </row>
    <row r="385" spans="2:37" ht="16.5" customHeight="1">
      <c r="B385" s="9"/>
      <c r="D385" s="63" t="s">
        <v>364</v>
      </c>
      <c r="E385" s="5" t="s">
        <v>43</v>
      </c>
      <c r="F385" s="32">
        <f>+SUM(F386:F390)</f>
        <v>0</v>
      </c>
      <c r="G385" s="32">
        <f t="shared" ref="G385:W385" si="722">+SUM(G386:G390)</f>
        <v>0</v>
      </c>
      <c r="H385" s="32">
        <f t="shared" si="722"/>
        <v>0</v>
      </c>
      <c r="I385" s="32">
        <f t="shared" si="722"/>
        <v>0</v>
      </c>
      <c r="J385" s="32">
        <f t="shared" si="722"/>
        <v>0</v>
      </c>
      <c r="K385" s="32">
        <f t="shared" si="722"/>
        <v>0</v>
      </c>
      <c r="L385" s="32">
        <f t="shared" si="722"/>
        <v>0</v>
      </c>
      <c r="M385" s="32">
        <f t="shared" si="722"/>
        <v>0</v>
      </c>
      <c r="N385" s="32">
        <f t="shared" si="722"/>
        <v>0</v>
      </c>
      <c r="O385" s="32">
        <f t="shared" si="722"/>
        <v>0</v>
      </c>
      <c r="P385" s="32">
        <f t="shared" si="722"/>
        <v>0</v>
      </c>
      <c r="Q385" s="32">
        <f t="shared" si="722"/>
        <v>0</v>
      </c>
      <c r="R385" s="32">
        <f t="shared" si="722"/>
        <v>0</v>
      </c>
      <c r="S385" s="32">
        <f t="shared" si="722"/>
        <v>0</v>
      </c>
      <c r="T385" s="32">
        <f t="shared" si="722"/>
        <v>0</v>
      </c>
      <c r="U385" s="32">
        <f t="shared" si="722"/>
        <v>0</v>
      </c>
      <c r="V385" s="32">
        <f t="shared" si="722"/>
        <v>0</v>
      </c>
      <c r="W385" s="32">
        <f t="shared" si="722"/>
        <v>0</v>
      </c>
      <c r="X385" s="32">
        <f t="shared" si="707"/>
        <v>0</v>
      </c>
      <c r="Y385" s="32">
        <f t="shared" si="708"/>
        <v>0</v>
      </c>
      <c r="Z385" s="32">
        <f t="shared" si="709"/>
        <v>0</v>
      </c>
      <c r="AA385" s="21"/>
      <c r="AB385" s="26" t="str">
        <f t="shared" ref="AB385:AB387" si="723">+IFERROR((R385/F385)-1,"")</f>
        <v/>
      </c>
      <c r="AC385" s="26" t="str">
        <f t="shared" ref="AC385:AC387" si="724">+IFERROR((S385/G385)-1,"")</f>
        <v/>
      </c>
      <c r="AD385" s="26" t="str">
        <f t="shared" ref="AD385:AD387" si="725">+IFERROR((T385/H385)-1,"")</f>
        <v/>
      </c>
      <c r="AE385" s="26" t="str">
        <f t="shared" ref="AE385:AE387" si="726">+IFERROR((U385/I385)-1,"")</f>
        <v/>
      </c>
      <c r="AF385" s="26" t="str">
        <f t="shared" ref="AF385:AF387" si="727">+IFERROR((V385/J385)-1,"")</f>
        <v/>
      </c>
      <c r="AG385" s="26" t="str">
        <f t="shared" ref="AG385:AG387" si="728">+IFERROR((W385/K385)-1,"")</f>
        <v/>
      </c>
      <c r="AH385" s="26" t="str">
        <f t="shared" ref="AH385:AH387" si="729">+IFERROR((Z385/Y385)-1,"")</f>
        <v/>
      </c>
      <c r="AI385" s="21"/>
      <c r="AJ385" s="242"/>
      <c r="AK385" s="13"/>
    </row>
    <row r="386" spans="2:37" ht="16.5" customHeight="1">
      <c r="B386" s="9"/>
      <c r="D386" s="81" t="s">
        <v>275</v>
      </c>
      <c r="E386" s="5" t="s">
        <v>43</v>
      </c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32">
        <f t="shared" si="707"/>
        <v>0</v>
      </c>
      <c r="Y386" s="32">
        <f t="shared" si="708"/>
        <v>0</v>
      </c>
      <c r="Z386" s="32">
        <f t="shared" si="709"/>
        <v>0</v>
      </c>
      <c r="AA386" s="21"/>
      <c r="AB386" s="26" t="str">
        <f t="shared" si="723"/>
        <v/>
      </c>
      <c r="AC386" s="26" t="str">
        <f t="shared" si="724"/>
        <v/>
      </c>
      <c r="AD386" s="26" t="str">
        <f t="shared" si="725"/>
        <v/>
      </c>
      <c r="AE386" s="26" t="str">
        <f t="shared" si="726"/>
        <v/>
      </c>
      <c r="AF386" s="26" t="str">
        <f t="shared" si="727"/>
        <v/>
      </c>
      <c r="AG386" s="26" t="str">
        <f t="shared" si="728"/>
        <v/>
      </c>
      <c r="AH386" s="26" t="str">
        <f t="shared" si="729"/>
        <v/>
      </c>
      <c r="AI386" s="21"/>
      <c r="AJ386" s="242"/>
      <c r="AK386" s="13"/>
    </row>
    <row r="387" spans="2:37" ht="16.5" customHeight="1">
      <c r="B387" s="9"/>
      <c r="D387" s="81" t="s">
        <v>276</v>
      </c>
      <c r="E387" s="5" t="s">
        <v>43</v>
      </c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32">
        <f t="shared" si="707"/>
        <v>0</v>
      </c>
      <c r="Y387" s="32">
        <f t="shared" si="708"/>
        <v>0</v>
      </c>
      <c r="Z387" s="32">
        <f t="shared" si="709"/>
        <v>0</v>
      </c>
      <c r="AA387" s="21"/>
      <c r="AB387" s="26" t="str">
        <f t="shared" si="723"/>
        <v/>
      </c>
      <c r="AC387" s="26" t="str">
        <f t="shared" si="724"/>
        <v/>
      </c>
      <c r="AD387" s="26" t="str">
        <f t="shared" si="725"/>
        <v/>
      </c>
      <c r="AE387" s="26" t="str">
        <f t="shared" si="726"/>
        <v/>
      </c>
      <c r="AF387" s="26" t="str">
        <f t="shared" si="727"/>
        <v/>
      </c>
      <c r="AG387" s="26" t="str">
        <f t="shared" si="728"/>
        <v/>
      </c>
      <c r="AH387" s="26" t="str">
        <f t="shared" si="729"/>
        <v/>
      </c>
      <c r="AI387" s="21"/>
      <c r="AJ387" s="242"/>
      <c r="AK387" s="13"/>
    </row>
    <row r="388" spans="2:37" ht="16.5" customHeight="1">
      <c r="B388" s="9"/>
      <c r="D388" s="81" t="s">
        <v>277</v>
      </c>
      <c r="E388" s="5" t="s">
        <v>43</v>
      </c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32">
        <f t="shared" si="707"/>
        <v>0</v>
      </c>
      <c r="Y388" s="32">
        <f t="shared" si="708"/>
        <v>0</v>
      </c>
      <c r="Z388" s="32">
        <f t="shared" si="709"/>
        <v>0</v>
      </c>
      <c r="AA388" s="21"/>
      <c r="AB388" s="26"/>
      <c r="AC388" s="26"/>
      <c r="AD388" s="26"/>
      <c r="AE388" s="26"/>
      <c r="AF388" s="26"/>
      <c r="AG388" s="26"/>
      <c r="AH388" s="26"/>
      <c r="AI388" s="21"/>
      <c r="AJ388" s="242"/>
      <c r="AK388" s="13"/>
    </row>
    <row r="389" spans="2:37">
      <c r="B389" s="9"/>
      <c r="D389" s="81" t="s">
        <v>301</v>
      </c>
      <c r="E389" s="5" t="s">
        <v>43</v>
      </c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32">
        <f t="shared" si="707"/>
        <v>0</v>
      </c>
      <c r="Y389" s="32">
        <f t="shared" si="708"/>
        <v>0</v>
      </c>
      <c r="Z389" s="32">
        <f t="shared" si="709"/>
        <v>0</v>
      </c>
      <c r="AA389" s="21"/>
      <c r="AB389" s="26"/>
      <c r="AC389" s="26"/>
      <c r="AD389" s="26"/>
      <c r="AE389" s="26"/>
      <c r="AF389" s="26"/>
      <c r="AG389" s="26"/>
      <c r="AH389" s="26"/>
      <c r="AI389" s="21"/>
      <c r="AJ389" s="242"/>
      <c r="AK389" s="13"/>
    </row>
    <row r="390" spans="2:37">
      <c r="B390" s="9"/>
      <c r="D390" s="63" t="s">
        <v>366</v>
      </c>
      <c r="E390" s="5" t="s">
        <v>43</v>
      </c>
      <c r="F390" s="32">
        <f>+SUM(F391:F394)</f>
        <v>0</v>
      </c>
      <c r="G390" s="32">
        <f t="shared" ref="G390:W390" si="730">+SUM(G391:G394)</f>
        <v>0</v>
      </c>
      <c r="H390" s="32">
        <f t="shared" si="730"/>
        <v>0</v>
      </c>
      <c r="I390" s="32">
        <f t="shared" si="730"/>
        <v>0</v>
      </c>
      <c r="J390" s="32">
        <f t="shared" si="730"/>
        <v>0</v>
      </c>
      <c r="K390" s="32">
        <f t="shared" si="730"/>
        <v>0</v>
      </c>
      <c r="L390" s="32">
        <f t="shared" si="730"/>
        <v>0</v>
      </c>
      <c r="M390" s="32">
        <f t="shared" si="730"/>
        <v>0</v>
      </c>
      <c r="N390" s="32">
        <f t="shared" si="730"/>
        <v>0</v>
      </c>
      <c r="O390" s="32">
        <f t="shared" si="730"/>
        <v>0</v>
      </c>
      <c r="P390" s="32">
        <f t="shared" si="730"/>
        <v>0</v>
      </c>
      <c r="Q390" s="32">
        <f t="shared" si="730"/>
        <v>0</v>
      </c>
      <c r="R390" s="32">
        <f t="shared" si="730"/>
        <v>0</v>
      </c>
      <c r="S390" s="32">
        <f t="shared" si="730"/>
        <v>0</v>
      </c>
      <c r="T390" s="32">
        <f t="shared" si="730"/>
        <v>0</v>
      </c>
      <c r="U390" s="32">
        <f t="shared" si="730"/>
        <v>0</v>
      </c>
      <c r="V390" s="32">
        <f t="shared" si="730"/>
        <v>0</v>
      </c>
      <c r="W390" s="32">
        <f t="shared" si="730"/>
        <v>0</v>
      </c>
      <c r="X390" s="32">
        <f t="shared" si="707"/>
        <v>0</v>
      </c>
      <c r="Y390" s="32">
        <f t="shared" si="708"/>
        <v>0</v>
      </c>
      <c r="Z390" s="32">
        <f t="shared" si="709"/>
        <v>0</v>
      </c>
      <c r="AA390" s="21"/>
      <c r="AB390" s="26" t="str">
        <f>+IFERROR((R390/#REF!)-1,"")</f>
        <v/>
      </c>
      <c r="AC390" s="26" t="str">
        <f t="shared" si="716"/>
        <v/>
      </c>
      <c r="AD390" s="26" t="str">
        <f t="shared" si="717"/>
        <v/>
      </c>
      <c r="AE390" s="26" t="str">
        <f t="shared" si="718"/>
        <v/>
      </c>
      <c r="AF390" s="26" t="str">
        <f t="shared" si="719"/>
        <v/>
      </c>
      <c r="AG390" s="26" t="str">
        <f t="shared" si="720"/>
        <v/>
      </c>
      <c r="AH390" s="26" t="str">
        <f t="shared" si="721"/>
        <v/>
      </c>
      <c r="AI390" s="21"/>
      <c r="AJ390" s="242"/>
      <c r="AK390" s="13"/>
    </row>
    <row r="391" spans="2:37" ht="16.5" customHeight="1">
      <c r="B391" s="9"/>
      <c r="D391" s="81" t="s">
        <v>275</v>
      </c>
      <c r="E391" s="5" t="s">
        <v>43</v>
      </c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32">
        <f t="shared" si="707"/>
        <v>0</v>
      </c>
      <c r="Y391" s="32">
        <f t="shared" si="708"/>
        <v>0</v>
      </c>
      <c r="Z391" s="32">
        <f t="shared" si="709"/>
        <v>0</v>
      </c>
      <c r="AA391" s="21"/>
      <c r="AB391" s="26" t="str">
        <f>+IFERROR((R391/F390)-1,"")</f>
        <v/>
      </c>
      <c r="AC391" s="26" t="str">
        <f t="shared" ref="AC391:AC395" si="731">+IFERROR((S391/G391)-1,"")</f>
        <v/>
      </c>
      <c r="AD391" s="26" t="str">
        <f t="shared" ref="AD391:AD395" si="732">+IFERROR((T391/H391)-1,"")</f>
        <v/>
      </c>
      <c r="AE391" s="26" t="str">
        <f t="shared" ref="AE391:AE395" si="733">+IFERROR((U391/I391)-1,"")</f>
        <v/>
      </c>
      <c r="AF391" s="26" t="str">
        <f t="shared" ref="AF391:AF395" si="734">+IFERROR((V391/J391)-1,"")</f>
        <v/>
      </c>
      <c r="AG391" s="26" t="str">
        <f t="shared" ref="AG391:AG395" si="735">+IFERROR((W391/K391)-1,"")</f>
        <v/>
      </c>
      <c r="AH391" s="26" t="str">
        <f t="shared" ref="AH391:AH395" si="736">+IFERROR((Z391/Y391)-1,"")</f>
        <v/>
      </c>
      <c r="AI391" s="21"/>
      <c r="AJ391" s="242"/>
      <c r="AK391" s="13"/>
    </row>
    <row r="392" spans="2:37" ht="16.5" customHeight="1">
      <c r="B392" s="9"/>
      <c r="D392" s="81" t="s">
        <v>276</v>
      </c>
      <c r="E392" s="5" t="s">
        <v>43</v>
      </c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32">
        <f t="shared" si="707"/>
        <v>0</v>
      </c>
      <c r="Y392" s="32">
        <f t="shared" si="708"/>
        <v>0</v>
      </c>
      <c r="Z392" s="32">
        <f t="shared" si="709"/>
        <v>0</v>
      </c>
      <c r="AA392" s="21"/>
      <c r="AB392" s="26" t="str">
        <f t="shared" ref="AB392:AB395" si="737">+IFERROR((R392/F392)-1,"")</f>
        <v/>
      </c>
      <c r="AC392" s="26" t="str">
        <f t="shared" si="731"/>
        <v/>
      </c>
      <c r="AD392" s="26" t="str">
        <f t="shared" si="732"/>
        <v/>
      </c>
      <c r="AE392" s="26" t="str">
        <f t="shared" si="733"/>
        <v/>
      </c>
      <c r="AF392" s="26" t="str">
        <f t="shared" si="734"/>
        <v/>
      </c>
      <c r="AG392" s="26" t="str">
        <f t="shared" si="735"/>
        <v/>
      </c>
      <c r="AH392" s="26" t="str">
        <f t="shared" si="736"/>
        <v/>
      </c>
      <c r="AI392" s="21"/>
      <c r="AJ392" s="242"/>
      <c r="AK392" s="13"/>
    </row>
    <row r="393" spans="2:37" ht="16.5" customHeight="1">
      <c r="B393" s="9"/>
      <c r="D393" s="81" t="s">
        <v>277</v>
      </c>
      <c r="E393" s="5" t="s">
        <v>43</v>
      </c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32">
        <f t="shared" si="707"/>
        <v>0</v>
      </c>
      <c r="Y393" s="32">
        <f t="shared" si="708"/>
        <v>0</v>
      </c>
      <c r="Z393" s="32">
        <f t="shared" si="709"/>
        <v>0</v>
      </c>
      <c r="AA393" s="21"/>
      <c r="AB393" s="26" t="str">
        <f t="shared" si="737"/>
        <v/>
      </c>
      <c r="AC393" s="26" t="str">
        <f t="shared" si="731"/>
        <v/>
      </c>
      <c r="AD393" s="26" t="str">
        <f t="shared" si="732"/>
        <v/>
      </c>
      <c r="AE393" s="26" t="str">
        <f t="shared" si="733"/>
        <v/>
      </c>
      <c r="AF393" s="26" t="str">
        <f t="shared" si="734"/>
        <v/>
      </c>
      <c r="AG393" s="26" t="str">
        <f t="shared" si="735"/>
        <v/>
      </c>
      <c r="AH393" s="26" t="str">
        <f t="shared" si="736"/>
        <v/>
      </c>
      <c r="AI393" s="21"/>
      <c r="AJ393" s="242"/>
      <c r="AK393" s="13"/>
    </row>
    <row r="394" spans="2:37" ht="16.5" customHeight="1">
      <c r="B394" s="9"/>
      <c r="D394" s="81" t="s">
        <v>357</v>
      </c>
      <c r="E394" s="5" t="s">
        <v>43</v>
      </c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32">
        <f t="shared" si="707"/>
        <v>0</v>
      </c>
      <c r="Y394" s="32">
        <f t="shared" si="708"/>
        <v>0</v>
      </c>
      <c r="Z394" s="32">
        <f t="shared" si="709"/>
        <v>0</v>
      </c>
      <c r="AA394" s="21"/>
      <c r="AB394" s="26"/>
      <c r="AC394" s="26"/>
      <c r="AD394" s="26"/>
      <c r="AE394" s="26"/>
      <c r="AF394" s="26"/>
      <c r="AG394" s="26"/>
      <c r="AH394" s="26"/>
      <c r="AI394" s="21"/>
      <c r="AJ394" s="242"/>
      <c r="AK394" s="13"/>
    </row>
    <row r="395" spans="2:37" ht="16.5" customHeight="1">
      <c r="B395" s="9"/>
      <c r="D395" s="63" t="s">
        <v>362</v>
      </c>
      <c r="E395" s="5" t="s">
        <v>43</v>
      </c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32">
        <f t="shared" si="707"/>
        <v>0</v>
      </c>
      <c r="Y395" s="32">
        <f t="shared" si="708"/>
        <v>0</v>
      </c>
      <c r="Z395" s="32">
        <f t="shared" si="709"/>
        <v>0</v>
      </c>
      <c r="AA395" s="21"/>
      <c r="AB395" s="26" t="str">
        <f t="shared" si="737"/>
        <v/>
      </c>
      <c r="AC395" s="26" t="str">
        <f t="shared" si="731"/>
        <v/>
      </c>
      <c r="AD395" s="26" t="str">
        <f t="shared" si="732"/>
        <v/>
      </c>
      <c r="AE395" s="26" t="str">
        <f t="shared" si="733"/>
        <v/>
      </c>
      <c r="AF395" s="26" t="str">
        <f t="shared" si="734"/>
        <v/>
      </c>
      <c r="AG395" s="26" t="str">
        <f t="shared" si="735"/>
        <v/>
      </c>
      <c r="AH395" s="26" t="str">
        <f t="shared" si="736"/>
        <v/>
      </c>
      <c r="AI395" s="21"/>
      <c r="AJ395" s="242"/>
      <c r="AK395" s="13"/>
    </row>
    <row r="396" spans="2:37">
      <c r="B396" s="9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3"/>
    </row>
    <row r="397" spans="2:37" ht="25.5">
      <c r="B397" s="9"/>
      <c r="C397" s="172" t="s">
        <v>461</v>
      </c>
      <c r="D397" s="218" t="s">
        <v>343</v>
      </c>
      <c r="E397" s="12" t="s">
        <v>76</v>
      </c>
      <c r="F397" s="211">
        <v>43466</v>
      </c>
      <c r="G397" s="211">
        <v>43497</v>
      </c>
      <c r="H397" s="211">
        <v>43525</v>
      </c>
      <c r="I397" s="211">
        <v>43556</v>
      </c>
      <c r="J397" s="211">
        <v>43586</v>
      </c>
      <c r="K397" s="211">
        <v>43617</v>
      </c>
      <c r="L397" s="211">
        <v>43647</v>
      </c>
      <c r="M397" s="211">
        <v>43678</v>
      </c>
      <c r="N397" s="211">
        <v>43709</v>
      </c>
      <c r="O397" s="211">
        <v>43739</v>
      </c>
      <c r="P397" s="211">
        <v>43770</v>
      </c>
      <c r="Q397" s="211">
        <v>43800</v>
      </c>
      <c r="R397" s="211">
        <v>43831</v>
      </c>
      <c r="S397" s="211">
        <v>43862</v>
      </c>
      <c r="T397" s="211">
        <v>43891</v>
      </c>
      <c r="U397" s="211">
        <v>43922</v>
      </c>
      <c r="V397" s="211">
        <v>43952</v>
      </c>
      <c r="W397" s="211">
        <v>43983</v>
      </c>
      <c r="X397" s="12">
        <v>2019</v>
      </c>
      <c r="Y397" s="247" t="s">
        <v>415</v>
      </c>
      <c r="Z397" s="247" t="s">
        <v>416</v>
      </c>
      <c r="AA397" s="12"/>
      <c r="AB397" s="210" t="s">
        <v>222</v>
      </c>
      <c r="AC397" s="210" t="s">
        <v>223</v>
      </c>
      <c r="AD397" s="210" t="s">
        <v>224</v>
      </c>
      <c r="AE397" s="210" t="s">
        <v>225</v>
      </c>
      <c r="AF397" s="210" t="s">
        <v>226</v>
      </c>
      <c r="AG397" s="210" t="s">
        <v>227</v>
      </c>
      <c r="AH397" s="210" t="s">
        <v>419</v>
      </c>
      <c r="AI397" s="12"/>
      <c r="AJ397" s="12" t="s">
        <v>42</v>
      </c>
      <c r="AK397" s="13"/>
    </row>
    <row r="398" spans="2:37">
      <c r="B398" s="9"/>
      <c r="D398" s="171" t="s">
        <v>44</v>
      </c>
      <c r="E398" s="5" t="s">
        <v>43</v>
      </c>
      <c r="F398" s="32">
        <f>F399+F400+F401+F405+F406</f>
        <v>0</v>
      </c>
      <c r="G398" s="32">
        <f t="shared" ref="G398:W398" si="738">G399+G400+G401+G405+G406</f>
        <v>0</v>
      </c>
      <c r="H398" s="32">
        <f t="shared" si="738"/>
        <v>0</v>
      </c>
      <c r="I398" s="32">
        <f t="shared" si="738"/>
        <v>0</v>
      </c>
      <c r="J398" s="32">
        <f t="shared" si="738"/>
        <v>0</v>
      </c>
      <c r="K398" s="32">
        <f t="shared" si="738"/>
        <v>0</v>
      </c>
      <c r="L398" s="32">
        <f t="shared" si="738"/>
        <v>0</v>
      </c>
      <c r="M398" s="32">
        <f t="shared" si="738"/>
        <v>0</v>
      </c>
      <c r="N398" s="32">
        <f t="shared" si="738"/>
        <v>0</v>
      </c>
      <c r="O398" s="32">
        <f t="shared" si="738"/>
        <v>0</v>
      </c>
      <c r="P398" s="32">
        <f t="shared" si="738"/>
        <v>0</v>
      </c>
      <c r="Q398" s="32">
        <f t="shared" si="738"/>
        <v>0</v>
      </c>
      <c r="R398" s="32">
        <f t="shared" si="738"/>
        <v>0</v>
      </c>
      <c r="S398" s="32">
        <f t="shared" si="738"/>
        <v>0</v>
      </c>
      <c r="T398" s="32">
        <f t="shared" si="738"/>
        <v>0</v>
      </c>
      <c r="U398" s="32">
        <f t="shared" si="738"/>
        <v>0</v>
      </c>
      <c r="V398" s="32">
        <f t="shared" si="738"/>
        <v>0</v>
      </c>
      <c r="W398" s="32">
        <f t="shared" si="738"/>
        <v>0</v>
      </c>
      <c r="X398" s="32">
        <f t="shared" ref="X398" si="739">+SUM(F398:Q398)</f>
        <v>0</v>
      </c>
      <c r="Y398" s="32">
        <f t="shared" ref="Y398" si="740">+SUM(F398:K398)</f>
        <v>0</v>
      </c>
      <c r="Z398" s="32">
        <f t="shared" ref="Z398" si="741">+SUM(R398:W398)</f>
        <v>0</v>
      </c>
      <c r="AA398" s="21"/>
      <c r="AB398" s="26" t="str">
        <f t="shared" ref="AB398:AB399" si="742">+IFERROR((R398/F398)-1,"")</f>
        <v/>
      </c>
      <c r="AC398" s="26" t="str">
        <f t="shared" ref="AC398:AC399" si="743">+IFERROR((S398/G398)-1,"")</f>
        <v/>
      </c>
      <c r="AD398" s="26" t="str">
        <f t="shared" ref="AD398:AD399" si="744">+IFERROR((T398/H398)-1,"")</f>
        <v/>
      </c>
      <c r="AE398" s="26" t="str">
        <f t="shared" ref="AE398:AE399" si="745">+IFERROR((U398/I398)-1,"")</f>
        <v/>
      </c>
      <c r="AF398" s="26" t="str">
        <f t="shared" ref="AF398:AF399" si="746">+IFERROR((V398/J398)-1,"")</f>
        <v/>
      </c>
      <c r="AG398" s="26" t="str">
        <f t="shared" ref="AG398:AG399" si="747">+IFERROR((W398/K398)-1,"")</f>
        <v/>
      </c>
      <c r="AH398" s="26" t="str">
        <f t="shared" ref="AH398:AH399" si="748">+IFERROR((Z398/Y398)-1,"")</f>
        <v/>
      </c>
      <c r="AI398" s="21"/>
      <c r="AJ398" s="242"/>
      <c r="AK398" s="13"/>
    </row>
    <row r="399" spans="2:37">
      <c r="B399" s="9"/>
      <c r="D399" s="180" t="s">
        <v>289</v>
      </c>
      <c r="E399" s="5" t="s">
        <v>43</v>
      </c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32">
        <f t="shared" ref="X399:X406" si="749">+SUM(F399:Q399)</f>
        <v>0</v>
      </c>
      <c r="Y399" s="32">
        <f t="shared" ref="Y399:Y406" si="750">+SUM(F399:K399)</f>
        <v>0</v>
      </c>
      <c r="Z399" s="32">
        <f t="shared" ref="Z399:Z406" si="751">+SUM(R399:W399)</f>
        <v>0</v>
      </c>
      <c r="AA399" s="21"/>
      <c r="AB399" s="26" t="str">
        <f t="shared" si="742"/>
        <v/>
      </c>
      <c r="AC399" s="26" t="str">
        <f t="shared" si="743"/>
        <v/>
      </c>
      <c r="AD399" s="26" t="str">
        <f t="shared" si="744"/>
        <v/>
      </c>
      <c r="AE399" s="26" t="str">
        <f t="shared" si="745"/>
        <v/>
      </c>
      <c r="AF399" s="26" t="str">
        <f t="shared" si="746"/>
        <v/>
      </c>
      <c r="AG399" s="26" t="str">
        <f t="shared" si="747"/>
        <v/>
      </c>
      <c r="AH399" s="26" t="str">
        <f t="shared" si="748"/>
        <v/>
      </c>
      <c r="AI399" s="21"/>
      <c r="AJ399" s="242"/>
      <c r="AK399" s="13"/>
    </row>
    <row r="400" spans="2:37">
      <c r="B400" s="9"/>
      <c r="D400" s="180" t="s">
        <v>45</v>
      </c>
      <c r="E400" s="5" t="s">
        <v>43</v>
      </c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32">
        <f t="shared" si="749"/>
        <v>0</v>
      </c>
      <c r="Y400" s="32">
        <f t="shared" si="750"/>
        <v>0</v>
      </c>
      <c r="Z400" s="32">
        <f t="shared" si="751"/>
        <v>0</v>
      </c>
      <c r="AA400" s="21"/>
      <c r="AB400" s="26" t="str">
        <f t="shared" ref="AB400:AB406" si="752">+IFERROR((R400/F400)-1,"")</f>
        <v/>
      </c>
      <c r="AC400" s="26" t="str">
        <f t="shared" ref="AC400:AC406" si="753">+IFERROR((S400/G400)-1,"")</f>
        <v/>
      </c>
      <c r="AD400" s="26" t="str">
        <f t="shared" ref="AD400:AD406" si="754">+IFERROR((T400/H400)-1,"")</f>
        <v/>
      </c>
      <c r="AE400" s="26" t="str">
        <f t="shared" ref="AE400:AE406" si="755">+IFERROR((U400/I400)-1,"")</f>
        <v/>
      </c>
      <c r="AF400" s="26" t="str">
        <f t="shared" ref="AF400:AF406" si="756">+IFERROR((V400/J400)-1,"")</f>
        <v/>
      </c>
      <c r="AG400" s="26" t="str">
        <f t="shared" ref="AG400:AG406" si="757">+IFERROR((W400/K400)-1,"")</f>
        <v/>
      </c>
      <c r="AH400" s="26" t="str">
        <f t="shared" ref="AH400:AH406" si="758">+IFERROR((Z400/Y400)-1,"")</f>
        <v/>
      </c>
      <c r="AI400" s="21"/>
      <c r="AJ400" s="242"/>
      <c r="AK400" s="13"/>
    </row>
    <row r="401" spans="2:37">
      <c r="B401" s="9"/>
      <c r="D401" s="180" t="s">
        <v>46</v>
      </c>
      <c r="E401" s="5" t="s">
        <v>43</v>
      </c>
      <c r="F401" s="32">
        <f>+SUM(F402:F404)</f>
        <v>0</v>
      </c>
      <c r="G401" s="32">
        <f t="shared" ref="G401:W401" si="759">+SUM(G402:G404)</f>
        <v>0</v>
      </c>
      <c r="H401" s="32">
        <f t="shared" si="759"/>
        <v>0</v>
      </c>
      <c r="I401" s="32">
        <f t="shared" si="759"/>
        <v>0</v>
      </c>
      <c r="J401" s="32">
        <f t="shared" si="759"/>
        <v>0</v>
      </c>
      <c r="K401" s="32">
        <f t="shared" si="759"/>
        <v>0</v>
      </c>
      <c r="L401" s="32">
        <f t="shared" si="759"/>
        <v>0</v>
      </c>
      <c r="M401" s="32">
        <f t="shared" si="759"/>
        <v>0</v>
      </c>
      <c r="N401" s="32">
        <f t="shared" si="759"/>
        <v>0</v>
      </c>
      <c r="O401" s="32">
        <f t="shared" si="759"/>
        <v>0</v>
      </c>
      <c r="P401" s="32">
        <f t="shared" si="759"/>
        <v>0</v>
      </c>
      <c r="Q401" s="32">
        <f t="shared" si="759"/>
        <v>0</v>
      </c>
      <c r="R401" s="32">
        <f t="shared" si="759"/>
        <v>0</v>
      </c>
      <c r="S401" s="32">
        <f t="shared" si="759"/>
        <v>0</v>
      </c>
      <c r="T401" s="32">
        <f t="shared" si="759"/>
        <v>0</v>
      </c>
      <c r="U401" s="32">
        <f t="shared" si="759"/>
        <v>0</v>
      </c>
      <c r="V401" s="32">
        <f t="shared" si="759"/>
        <v>0</v>
      </c>
      <c r="W401" s="32">
        <f t="shared" si="759"/>
        <v>0</v>
      </c>
      <c r="X401" s="32">
        <f t="shared" si="749"/>
        <v>0</v>
      </c>
      <c r="Y401" s="32">
        <f t="shared" si="750"/>
        <v>0</v>
      </c>
      <c r="Z401" s="32">
        <f t="shared" si="751"/>
        <v>0</v>
      </c>
      <c r="AA401" s="21"/>
      <c r="AB401" s="26" t="str">
        <f t="shared" si="752"/>
        <v/>
      </c>
      <c r="AC401" s="26" t="str">
        <f t="shared" si="753"/>
        <v/>
      </c>
      <c r="AD401" s="26" t="str">
        <f t="shared" si="754"/>
        <v/>
      </c>
      <c r="AE401" s="26" t="str">
        <f t="shared" si="755"/>
        <v/>
      </c>
      <c r="AF401" s="26" t="str">
        <f t="shared" si="756"/>
        <v/>
      </c>
      <c r="AG401" s="26" t="str">
        <f t="shared" si="757"/>
        <v/>
      </c>
      <c r="AH401" s="26" t="str">
        <f t="shared" si="758"/>
        <v/>
      </c>
      <c r="AI401" s="21"/>
      <c r="AJ401" s="242"/>
      <c r="AK401" s="13"/>
    </row>
    <row r="402" spans="2:37">
      <c r="B402" s="9"/>
      <c r="D402" s="224" t="s">
        <v>376</v>
      </c>
      <c r="E402" s="5" t="s">
        <v>43</v>
      </c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32">
        <f t="shared" si="749"/>
        <v>0</v>
      </c>
      <c r="Y402" s="32">
        <f t="shared" si="750"/>
        <v>0</v>
      </c>
      <c r="Z402" s="32">
        <f t="shared" si="751"/>
        <v>0</v>
      </c>
      <c r="AA402" s="21"/>
      <c r="AB402" s="26" t="str">
        <f t="shared" si="752"/>
        <v/>
      </c>
      <c r="AC402" s="26" t="str">
        <f t="shared" si="753"/>
        <v/>
      </c>
      <c r="AD402" s="26" t="str">
        <f t="shared" si="754"/>
        <v/>
      </c>
      <c r="AE402" s="26" t="str">
        <f t="shared" si="755"/>
        <v/>
      </c>
      <c r="AF402" s="26" t="str">
        <f t="shared" si="756"/>
        <v/>
      </c>
      <c r="AG402" s="26" t="str">
        <f t="shared" si="757"/>
        <v/>
      </c>
      <c r="AH402" s="26" t="str">
        <f t="shared" si="758"/>
        <v/>
      </c>
      <c r="AI402" s="21"/>
      <c r="AJ402" s="242"/>
      <c r="AK402" s="13"/>
    </row>
    <row r="403" spans="2:37">
      <c r="B403" s="9"/>
      <c r="D403" s="224" t="s">
        <v>302</v>
      </c>
      <c r="E403" s="5" t="s">
        <v>43</v>
      </c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32">
        <f t="shared" si="749"/>
        <v>0</v>
      </c>
      <c r="Y403" s="32">
        <f t="shared" si="750"/>
        <v>0</v>
      </c>
      <c r="Z403" s="32">
        <f t="shared" si="751"/>
        <v>0</v>
      </c>
      <c r="AA403" s="21"/>
      <c r="AB403" s="26" t="str">
        <f t="shared" si="752"/>
        <v/>
      </c>
      <c r="AC403" s="26" t="str">
        <f t="shared" si="753"/>
        <v/>
      </c>
      <c r="AD403" s="26" t="str">
        <f t="shared" si="754"/>
        <v/>
      </c>
      <c r="AE403" s="26" t="str">
        <f t="shared" si="755"/>
        <v/>
      </c>
      <c r="AF403" s="26" t="str">
        <f t="shared" si="756"/>
        <v/>
      </c>
      <c r="AG403" s="26" t="str">
        <f t="shared" si="757"/>
        <v/>
      </c>
      <c r="AH403" s="26" t="str">
        <f t="shared" si="758"/>
        <v/>
      </c>
      <c r="AI403" s="21"/>
      <c r="AJ403" s="242"/>
      <c r="AK403" s="13"/>
    </row>
    <row r="404" spans="2:37">
      <c r="B404" s="9"/>
      <c r="D404" s="224" t="s">
        <v>301</v>
      </c>
      <c r="E404" s="5" t="s">
        <v>43</v>
      </c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32">
        <f t="shared" si="749"/>
        <v>0</v>
      </c>
      <c r="Y404" s="32">
        <f t="shared" si="750"/>
        <v>0</v>
      </c>
      <c r="Z404" s="32">
        <f t="shared" si="751"/>
        <v>0</v>
      </c>
      <c r="AA404" s="21"/>
      <c r="AB404" s="26" t="str">
        <f t="shared" si="752"/>
        <v/>
      </c>
      <c r="AC404" s="26" t="str">
        <f t="shared" si="753"/>
        <v/>
      </c>
      <c r="AD404" s="26" t="str">
        <f t="shared" si="754"/>
        <v/>
      </c>
      <c r="AE404" s="26" t="str">
        <f t="shared" si="755"/>
        <v/>
      </c>
      <c r="AF404" s="26" t="str">
        <f t="shared" si="756"/>
        <v/>
      </c>
      <c r="AG404" s="26" t="str">
        <f t="shared" si="757"/>
        <v/>
      </c>
      <c r="AH404" s="26" t="str">
        <f t="shared" si="758"/>
        <v/>
      </c>
      <c r="AI404" s="21"/>
      <c r="AJ404" s="242"/>
      <c r="AK404" s="13"/>
    </row>
    <row r="405" spans="2:37">
      <c r="B405" s="9"/>
      <c r="D405" s="187" t="s">
        <v>166</v>
      </c>
      <c r="E405" s="5" t="s">
        <v>43</v>
      </c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32">
        <f t="shared" si="749"/>
        <v>0</v>
      </c>
      <c r="Y405" s="32">
        <f t="shared" si="750"/>
        <v>0</v>
      </c>
      <c r="Z405" s="32">
        <f t="shared" si="751"/>
        <v>0</v>
      </c>
      <c r="AA405" s="21"/>
      <c r="AB405" s="26" t="str">
        <f t="shared" si="752"/>
        <v/>
      </c>
      <c r="AC405" s="26" t="str">
        <f t="shared" si="753"/>
        <v/>
      </c>
      <c r="AD405" s="26" t="str">
        <f t="shared" si="754"/>
        <v/>
      </c>
      <c r="AE405" s="26" t="str">
        <f t="shared" si="755"/>
        <v/>
      </c>
      <c r="AF405" s="26" t="str">
        <f t="shared" si="756"/>
        <v/>
      </c>
      <c r="AG405" s="26" t="str">
        <f t="shared" si="757"/>
        <v/>
      </c>
      <c r="AH405" s="26" t="str">
        <f t="shared" si="758"/>
        <v/>
      </c>
      <c r="AI405" s="21"/>
      <c r="AJ405" s="242"/>
      <c r="AK405" s="13"/>
    </row>
    <row r="406" spans="2:37">
      <c r="B406" s="9"/>
      <c r="D406" s="62" t="s">
        <v>182</v>
      </c>
      <c r="E406" s="5" t="s">
        <v>43</v>
      </c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32">
        <f t="shared" si="749"/>
        <v>0</v>
      </c>
      <c r="Y406" s="32">
        <f t="shared" si="750"/>
        <v>0</v>
      </c>
      <c r="Z406" s="32">
        <f t="shared" si="751"/>
        <v>0</v>
      </c>
      <c r="AA406" s="21"/>
      <c r="AB406" s="26" t="str">
        <f t="shared" si="752"/>
        <v/>
      </c>
      <c r="AC406" s="26" t="str">
        <f t="shared" si="753"/>
        <v/>
      </c>
      <c r="AD406" s="26" t="str">
        <f t="shared" si="754"/>
        <v/>
      </c>
      <c r="AE406" s="26" t="str">
        <f t="shared" si="755"/>
        <v/>
      </c>
      <c r="AF406" s="26" t="str">
        <f t="shared" si="756"/>
        <v/>
      </c>
      <c r="AG406" s="26" t="str">
        <f t="shared" si="757"/>
        <v/>
      </c>
      <c r="AH406" s="26" t="str">
        <f t="shared" si="758"/>
        <v/>
      </c>
      <c r="AI406" s="21"/>
      <c r="AJ406" s="242"/>
      <c r="AK406" s="13"/>
    </row>
    <row r="407" spans="2:37" ht="25.5">
      <c r="B407" s="9"/>
      <c r="C407" s="172" t="s">
        <v>462</v>
      </c>
      <c r="D407" s="219" t="s">
        <v>288</v>
      </c>
      <c r="E407" s="12" t="s">
        <v>76</v>
      </c>
      <c r="F407" s="211">
        <v>43466</v>
      </c>
      <c r="G407" s="211">
        <v>43497</v>
      </c>
      <c r="H407" s="211">
        <v>43525</v>
      </c>
      <c r="I407" s="211">
        <v>43556</v>
      </c>
      <c r="J407" s="211">
        <v>43586</v>
      </c>
      <c r="K407" s="211">
        <v>43617</v>
      </c>
      <c r="L407" s="211">
        <v>43647</v>
      </c>
      <c r="M407" s="211">
        <v>43678</v>
      </c>
      <c r="N407" s="211">
        <v>43709</v>
      </c>
      <c r="O407" s="211">
        <v>43739</v>
      </c>
      <c r="P407" s="211">
        <v>43770</v>
      </c>
      <c r="Q407" s="211">
        <v>43800</v>
      </c>
      <c r="R407" s="211">
        <v>43831</v>
      </c>
      <c r="S407" s="211">
        <v>43862</v>
      </c>
      <c r="T407" s="211">
        <v>43891</v>
      </c>
      <c r="U407" s="211">
        <v>43922</v>
      </c>
      <c r="V407" s="211">
        <v>43952</v>
      </c>
      <c r="W407" s="211">
        <v>43983</v>
      </c>
      <c r="X407" s="12">
        <v>2019</v>
      </c>
      <c r="Y407" s="247" t="s">
        <v>415</v>
      </c>
      <c r="Z407" s="247" t="s">
        <v>416</v>
      </c>
      <c r="AA407" s="12"/>
      <c r="AB407" s="210" t="s">
        <v>222</v>
      </c>
      <c r="AC407" s="210" t="s">
        <v>223</v>
      </c>
      <c r="AD407" s="210" t="s">
        <v>224</v>
      </c>
      <c r="AE407" s="210" t="s">
        <v>225</v>
      </c>
      <c r="AF407" s="210" t="s">
        <v>226</v>
      </c>
      <c r="AG407" s="210" t="s">
        <v>227</v>
      </c>
      <c r="AH407" s="210" t="s">
        <v>417</v>
      </c>
      <c r="AI407" s="12"/>
      <c r="AJ407" s="12" t="s">
        <v>42</v>
      </c>
      <c r="AK407" s="13"/>
    </row>
    <row r="408" spans="2:37">
      <c r="B408" s="9"/>
      <c r="D408" s="209" t="s">
        <v>268</v>
      </c>
      <c r="E408" s="5" t="s">
        <v>43</v>
      </c>
      <c r="F408" s="32">
        <f>F409</f>
        <v>0</v>
      </c>
      <c r="G408" s="32">
        <f t="shared" ref="G408:W408" si="760">G409</f>
        <v>0</v>
      </c>
      <c r="H408" s="32">
        <f t="shared" si="760"/>
        <v>0</v>
      </c>
      <c r="I408" s="32">
        <f t="shared" si="760"/>
        <v>0</v>
      </c>
      <c r="J408" s="32">
        <f t="shared" si="760"/>
        <v>0</v>
      </c>
      <c r="K408" s="32">
        <f t="shared" si="760"/>
        <v>0</v>
      </c>
      <c r="L408" s="32">
        <f t="shared" si="760"/>
        <v>0</v>
      </c>
      <c r="M408" s="32">
        <f t="shared" si="760"/>
        <v>0</v>
      </c>
      <c r="N408" s="32">
        <f t="shared" si="760"/>
        <v>0</v>
      </c>
      <c r="O408" s="32">
        <f t="shared" si="760"/>
        <v>0</v>
      </c>
      <c r="P408" s="32">
        <f t="shared" si="760"/>
        <v>0</v>
      </c>
      <c r="Q408" s="32">
        <f t="shared" si="760"/>
        <v>0</v>
      </c>
      <c r="R408" s="32">
        <f t="shared" si="760"/>
        <v>0</v>
      </c>
      <c r="S408" s="32">
        <f t="shared" si="760"/>
        <v>0</v>
      </c>
      <c r="T408" s="32">
        <f t="shared" si="760"/>
        <v>0</v>
      </c>
      <c r="U408" s="32">
        <f t="shared" si="760"/>
        <v>0</v>
      </c>
      <c r="V408" s="32">
        <f t="shared" si="760"/>
        <v>0</v>
      </c>
      <c r="W408" s="32">
        <f t="shared" si="760"/>
        <v>0</v>
      </c>
      <c r="X408" s="32">
        <f t="shared" ref="X408:X409" si="761">+SUM(F408:Q408)</f>
        <v>0</v>
      </c>
      <c r="Y408" s="32">
        <f t="shared" ref="Y408:Y409" si="762">+SUM(F408:K408)</f>
        <v>0</v>
      </c>
      <c r="Z408" s="32">
        <f t="shared" ref="Z408:Z409" si="763">+SUM(R408:W408)</f>
        <v>0</v>
      </c>
      <c r="AA408" s="20"/>
      <c r="AB408" s="26" t="str">
        <f t="shared" ref="AB408:AB409" si="764">+IFERROR((R408/F408)-1,"")</f>
        <v/>
      </c>
      <c r="AC408" s="26" t="str">
        <f t="shared" ref="AC408:AC409" si="765">+IFERROR((S408/G408)-1,"")</f>
        <v/>
      </c>
      <c r="AD408" s="26" t="str">
        <f t="shared" ref="AD408:AD409" si="766">+IFERROR((T408/H408)-1,"")</f>
        <v/>
      </c>
      <c r="AE408" s="26" t="str">
        <f t="shared" ref="AE408:AE409" si="767">+IFERROR((U408/I408)-1,"")</f>
        <v/>
      </c>
      <c r="AF408" s="26" t="str">
        <f t="shared" ref="AF408:AF409" si="768">+IFERROR((V408/J408)-1,"")</f>
        <v/>
      </c>
      <c r="AG408" s="26" t="str">
        <f t="shared" ref="AG408:AG409" si="769">+IFERROR((W408/K408)-1,"")</f>
        <v/>
      </c>
      <c r="AH408" s="26" t="str">
        <f t="shared" ref="AH408:AH409" si="770">+IFERROR((Z408/Y408)-1,"")</f>
        <v/>
      </c>
      <c r="AI408" s="20"/>
      <c r="AJ408" s="61"/>
      <c r="AK408" s="13"/>
    </row>
    <row r="409" spans="2:37" ht="24.75" customHeight="1">
      <c r="B409" s="9"/>
      <c r="D409" s="81" t="s">
        <v>344</v>
      </c>
      <c r="E409" s="5" t="s">
        <v>43</v>
      </c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32">
        <f t="shared" si="761"/>
        <v>0</v>
      </c>
      <c r="Y409" s="32">
        <f t="shared" si="762"/>
        <v>0</v>
      </c>
      <c r="Z409" s="32">
        <f t="shared" si="763"/>
        <v>0</v>
      </c>
      <c r="AA409" s="21"/>
      <c r="AB409" s="26" t="str">
        <f t="shared" si="764"/>
        <v/>
      </c>
      <c r="AC409" s="26" t="str">
        <f t="shared" si="765"/>
        <v/>
      </c>
      <c r="AD409" s="26" t="str">
        <f t="shared" si="766"/>
        <v/>
      </c>
      <c r="AE409" s="26" t="str">
        <f t="shared" si="767"/>
        <v/>
      </c>
      <c r="AF409" s="26" t="str">
        <f t="shared" si="768"/>
        <v/>
      </c>
      <c r="AG409" s="26" t="str">
        <f t="shared" si="769"/>
        <v/>
      </c>
      <c r="AH409" s="26" t="str">
        <f t="shared" si="770"/>
        <v/>
      </c>
      <c r="AI409" s="21"/>
      <c r="AJ409" s="242"/>
      <c r="AK409" s="13"/>
    </row>
    <row r="410" spans="2:37" ht="16.5" customHeight="1">
      <c r="B410" s="9"/>
      <c r="D410" s="81" t="s">
        <v>283</v>
      </c>
      <c r="E410" s="5" t="s">
        <v>43</v>
      </c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32">
        <f t="shared" ref="X410" si="771">+SUM(F410:Q410)</f>
        <v>0</v>
      </c>
      <c r="Y410" s="32">
        <f t="shared" ref="Y410" si="772">+SUM(F410:K410)</f>
        <v>0</v>
      </c>
      <c r="Z410" s="32">
        <f t="shared" ref="Z410" si="773">+SUM(R410:W410)</f>
        <v>0</v>
      </c>
      <c r="AA410" s="21"/>
      <c r="AB410" s="26" t="str">
        <f t="shared" ref="AB410" si="774">+IFERROR((R410/F410)-1,"")</f>
        <v/>
      </c>
      <c r="AC410" s="26" t="str">
        <f t="shared" ref="AC410" si="775">+IFERROR((S410/G410)-1,"")</f>
        <v/>
      </c>
      <c r="AD410" s="26" t="str">
        <f t="shared" ref="AD410" si="776">+IFERROR((T410/H410)-1,"")</f>
        <v/>
      </c>
      <c r="AE410" s="26" t="str">
        <f t="shared" ref="AE410" si="777">+IFERROR((U410/I410)-1,"")</f>
        <v/>
      </c>
      <c r="AF410" s="26" t="str">
        <f t="shared" ref="AF410" si="778">+IFERROR((V410/J410)-1,"")</f>
        <v/>
      </c>
      <c r="AG410" s="26" t="str">
        <f t="shared" ref="AG410" si="779">+IFERROR((W410/K410)-1,"")</f>
        <v/>
      </c>
      <c r="AH410" s="26" t="str">
        <f t="shared" ref="AH410" si="780">+IFERROR((Z410/Y410)-1,"")</f>
        <v/>
      </c>
      <c r="AI410" s="21"/>
      <c r="AJ410" s="242"/>
      <c r="AK410" s="13"/>
    </row>
    <row r="411" spans="2:37" ht="16.5" customHeight="1">
      <c r="B411" s="9"/>
      <c r="D411" s="33"/>
      <c r="W411" s="1"/>
      <c r="AA411" s="23"/>
      <c r="AH411" s="1"/>
      <c r="AK411" s="13"/>
    </row>
    <row r="412" spans="2:37" ht="25.5">
      <c r="B412" s="9"/>
      <c r="C412" s="172" t="s">
        <v>463</v>
      </c>
      <c r="D412" s="218" t="s">
        <v>345</v>
      </c>
      <c r="E412" s="12" t="s">
        <v>76</v>
      </c>
      <c r="F412" s="211">
        <v>43466</v>
      </c>
      <c r="G412" s="211">
        <v>43497</v>
      </c>
      <c r="H412" s="211">
        <v>43525</v>
      </c>
      <c r="I412" s="211">
        <v>43556</v>
      </c>
      <c r="J412" s="211">
        <v>43586</v>
      </c>
      <c r="K412" s="211">
        <v>43617</v>
      </c>
      <c r="L412" s="211">
        <v>43647</v>
      </c>
      <c r="M412" s="211">
        <v>43678</v>
      </c>
      <c r="N412" s="211">
        <v>43709</v>
      </c>
      <c r="O412" s="211">
        <v>43739</v>
      </c>
      <c r="P412" s="211">
        <v>43770</v>
      </c>
      <c r="Q412" s="211">
        <v>43800</v>
      </c>
      <c r="R412" s="211">
        <v>43831</v>
      </c>
      <c r="S412" s="211">
        <v>43862</v>
      </c>
      <c r="T412" s="211">
        <v>43891</v>
      </c>
      <c r="U412" s="211">
        <v>43922</v>
      </c>
      <c r="V412" s="211">
        <v>43952</v>
      </c>
      <c r="W412" s="211">
        <v>43983</v>
      </c>
      <c r="X412" s="12">
        <v>2019</v>
      </c>
      <c r="Y412" s="247" t="s">
        <v>415</v>
      </c>
      <c r="Z412" s="247" t="s">
        <v>416</v>
      </c>
      <c r="AA412" s="12"/>
      <c r="AB412" s="210" t="s">
        <v>222</v>
      </c>
      <c r="AC412" s="210" t="s">
        <v>223</v>
      </c>
      <c r="AD412" s="210" t="s">
        <v>224</v>
      </c>
      <c r="AE412" s="210" t="s">
        <v>225</v>
      </c>
      <c r="AF412" s="210" t="s">
        <v>226</v>
      </c>
      <c r="AG412" s="210" t="s">
        <v>227</v>
      </c>
      <c r="AH412" s="210" t="s">
        <v>417</v>
      </c>
      <c r="AI412" s="12"/>
      <c r="AJ412" s="12" t="s">
        <v>42</v>
      </c>
      <c r="AK412" s="13"/>
    </row>
    <row r="413" spans="2:37">
      <c r="B413" s="9"/>
      <c r="D413" s="171" t="s">
        <v>44</v>
      </c>
      <c r="E413" s="5" t="s">
        <v>43</v>
      </c>
      <c r="F413" s="32">
        <f t="shared" ref="F413:W413" si="781">F416+F414+F417+F420+F421+F415</f>
        <v>0</v>
      </c>
      <c r="G413" s="32">
        <f t="shared" si="781"/>
        <v>0</v>
      </c>
      <c r="H413" s="32">
        <f t="shared" si="781"/>
        <v>0</v>
      </c>
      <c r="I413" s="32">
        <f t="shared" si="781"/>
        <v>0</v>
      </c>
      <c r="J413" s="32">
        <f t="shared" si="781"/>
        <v>0</v>
      </c>
      <c r="K413" s="32">
        <f t="shared" si="781"/>
        <v>0</v>
      </c>
      <c r="L413" s="32">
        <f t="shared" si="781"/>
        <v>0</v>
      </c>
      <c r="M413" s="32">
        <f t="shared" si="781"/>
        <v>0</v>
      </c>
      <c r="N413" s="32">
        <f t="shared" si="781"/>
        <v>0</v>
      </c>
      <c r="O413" s="32">
        <f t="shared" si="781"/>
        <v>0</v>
      </c>
      <c r="P413" s="32">
        <f t="shared" si="781"/>
        <v>0</v>
      </c>
      <c r="Q413" s="32">
        <f t="shared" si="781"/>
        <v>0</v>
      </c>
      <c r="R413" s="32">
        <f t="shared" si="781"/>
        <v>0</v>
      </c>
      <c r="S413" s="32">
        <f t="shared" si="781"/>
        <v>0</v>
      </c>
      <c r="T413" s="32">
        <f t="shared" si="781"/>
        <v>0</v>
      </c>
      <c r="U413" s="32">
        <f t="shared" si="781"/>
        <v>0</v>
      </c>
      <c r="V413" s="32">
        <f t="shared" si="781"/>
        <v>0</v>
      </c>
      <c r="W413" s="32">
        <f t="shared" si="781"/>
        <v>0</v>
      </c>
      <c r="X413" s="32">
        <f t="shared" ref="X413" si="782">+SUM(F413:Q413)</f>
        <v>0</v>
      </c>
      <c r="Y413" s="32">
        <f t="shared" ref="Y413" si="783">+SUM(F413:K413)</f>
        <v>0</v>
      </c>
      <c r="Z413" s="32">
        <f t="shared" ref="Z413" si="784">+SUM(R413:W413)</f>
        <v>0</v>
      </c>
      <c r="AA413" s="21"/>
      <c r="AB413" s="26" t="str">
        <f t="shared" ref="AB413:AB414" si="785">+IFERROR((R413/F413)-1,"")</f>
        <v/>
      </c>
      <c r="AC413" s="26" t="str">
        <f t="shared" ref="AC413:AC414" si="786">+IFERROR((S413/G413)-1,"")</f>
        <v/>
      </c>
      <c r="AD413" s="26" t="str">
        <f t="shared" ref="AD413:AD414" si="787">+IFERROR((T413/H413)-1,"")</f>
        <v/>
      </c>
      <c r="AE413" s="26" t="str">
        <f t="shared" ref="AE413:AE414" si="788">+IFERROR((U413/I413)-1,"")</f>
        <v/>
      </c>
      <c r="AF413" s="26" t="str">
        <f t="shared" ref="AF413:AF414" si="789">+IFERROR((V413/J413)-1,"")</f>
        <v/>
      </c>
      <c r="AG413" s="26" t="str">
        <f t="shared" ref="AG413:AG414" si="790">+IFERROR((W413/K413)-1,"")</f>
        <v/>
      </c>
      <c r="AH413" s="26" t="str">
        <f t="shared" ref="AH413:AH414" si="791">+IFERROR((Z413/Y413)-1,"")</f>
        <v/>
      </c>
      <c r="AI413" s="21"/>
      <c r="AJ413" s="242"/>
      <c r="AK413" s="13"/>
    </row>
    <row r="414" spans="2:37">
      <c r="B414" s="9"/>
      <c r="D414" s="180" t="s">
        <v>289</v>
      </c>
      <c r="E414" s="5" t="s">
        <v>43</v>
      </c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32">
        <f t="shared" ref="X414:X421" si="792">+SUM(F414:Q414)</f>
        <v>0</v>
      </c>
      <c r="Y414" s="32">
        <f t="shared" ref="Y414:Y421" si="793">+SUM(F414:K414)</f>
        <v>0</v>
      </c>
      <c r="Z414" s="32">
        <f t="shared" ref="Z414:Z421" si="794">+SUM(R414:W414)</f>
        <v>0</v>
      </c>
      <c r="AA414" s="21"/>
      <c r="AB414" s="26" t="str">
        <f t="shared" si="785"/>
        <v/>
      </c>
      <c r="AC414" s="26" t="str">
        <f t="shared" si="786"/>
        <v/>
      </c>
      <c r="AD414" s="26" t="str">
        <f t="shared" si="787"/>
        <v/>
      </c>
      <c r="AE414" s="26" t="str">
        <f t="shared" si="788"/>
        <v/>
      </c>
      <c r="AF414" s="26" t="str">
        <f t="shared" si="789"/>
        <v/>
      </c>
      <c r="AG414" s="26" t="str">
        <f t="shared" si="790"/>
        <v/>
      </c>
      <c r="AH414" s="26" t="str">
        <f t="shared" si="791"/>
        <v/>
      </c>
      <c r="AI414" s="21"/>
      <c r="AJ414" s="242"/>
      <c r="AK414" s="13"/>
    </row>
    <row r="415" spans="2:37">
      <c r="B415" s="9"/>
      <c r="D415" s="180" t="s">
        <v>367</v>
      </c>
      <c r="E415" s="5" t="s">
        <v>43</v>
      </c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32">
        <f t="shared" si="792"/>
        <v>0</v>
      </c>
      <c r="Y415" s="32">
        <f t="shared" si="793"/>
        <v>0</v>
      </c>
      <c r="Z415" s="32">
        <f t="shared" si="794"/>
        <v>0</v>
      </c>
      <c r="AA415" s="21"/>
      <c r="AB415" s="26"/>
      <c r="AC415" s="26"/>
      <c r="AD415" s="26"/>
      <c r="AE415" s="26"/>
      <c r="AF415" s="26"/>
      <c r="AG415" s="26"/>
      <c r="AH415" s="26"/>
      <c r="AI415" s="21"/>
      <c r="AJ415" s="242"/>
      <c r="AK415" s="13"/>
    </row>
    <row r="416" spans="2:37">
      <c r="B416" s="9"/>
      <c r="D416" s="180" t="s">
        <v>45</v>
      </c>
      <c r="E416" s="5" t="s">
        <v>43</v>
      </c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32">
        <f t="shared" si="792"/>
        <v>0</v>
      </c>
      <c r="Y416" s="32">
        <f t="shared" si="793"/>
        <v>0</v>
      </c>
      <c r="Z416" s="32">
        <f t="shared" si="794"/>
        <v>0</v>
      </c>
      <c r="AA416" s="21"/>
      <c r="AB416" s="26" t="str">
        <f t="shared" ref="AB416:AB421" si="795">+IFERROR((R416/F416)-1,"")</f>
        <v/>
      </c>
      <c r="AC416" s="26" t="str">
        <f t="shared" ref="AC416:AC421" si="796">+IFERROR((S416/G416)-1,"")</f>
        <v/>
      </c>
      <c r="AD416" s="26" t="str">
        <f t="shared" ref="AD416:AD421" si="797">+IFERROR((T416/H416)-1,"")</f>
        <v/>
      </c>
      <c r="AE416" s="26" t="str">
        <f t="shared" ref="AE416:AE421" si="798">+IFERROR((U416/I416)-1,"")</f>
        <v/>
      </c>
      <c r="AF416" s="26" t="str">
        <f t="shared" ref="AF416:AF421" si="799">+IFERROR((V416/J416)-1,"")</f>
        <v/>
      </c>
      <c r="AG416" s="26" t="str">
        <f t="shared" ref="AG416:AG421" si="800">+IFERROR((W416/K416)-1,"")</f>
        <v/>
      </c>
      <c r="AH416" s="26" t="str">
        <f t="shared" ref="AH416:AH421" si="801">+IFERROR((Z416/Y416)-1,"")</f>
        <v/>
      </c>
      <c r="AI416" s="21"/>
      <c r="AJ416" s="242"/>
      <c r="AK416" s="13"/>
    </row>
    <row r="417" spans="2:37">
      <c r="B417" s="9"/>
      <c r="D417" s="180" t="s">
        <v>46</v>
      </c>
      <c r="E417" s="5" t="s">
        <v>43</v>
      </c>
      <c r="F417" s="32">
        <f t="shared" ref="F417:W417" si="802">+SUM(F418:F419)</f>
        <v>0</v>
      </c>
      <c r="G417" s="32">
        <f t="shared" si="802"/>
        <v>0</v>
      </c>
      <c r="H417" s="32">
        <f t="shared" si="802"/>
        <v>0</v>
      </c>
      <c r="I417" s="32">
        <f t="shared" si="802"/>
        <v>0</v>
      </c>
      <c r="J417" s="32">
        <f t="shared" si="802"/>
        <v>0</v>
      </c>
      <c r="K417" s="32">
        <f t="shared" si="802"/>
        <v>0</v>
      </c>
      <c r="L417" s="32">
        <f t="shared" si="802"/>
        <v>0</v>
      </c>
      <c r="M417" s="32">
        <f t="shared" si="802"/>
        <v>0</v>
      </c>
      <c r="N417" s="32">
        <f t="shared" si="802"/>
        <v>0</v>
      </c>
      <c r="O417" s="32">
        <f t="shared" si="802"/>
        <v>0</v>
      </c>
      <c r="P417" s="32">
        <f t="shared" si="802"/>
        <v>0</v>
      </c>
      <c r="Q417" s="32">
        <f t="shared" si="802"/>
        <v>0</v>
      </c>
      <c r="R417" s="32">
        <f t="shared" si="802"/>
        <v>0</v>
      </c>
      <c r="S417" s="32">
        <f t="shared" si="802"/>
        <v>0</v>
      </c>
      <c r="T417" s="32">
        <f t="shared" si="802"/>
        <v>0</v>
      </c>
      <c r="U417" s="32">
        <f t="shared" si="802"/>
        <v>0</v>
      </c>
      <c r="V417" s="32">
        <f t="shared" si="802"/>
        <v>0</v>
      </c>
      <c r="W417" s="32">
        <f t="shared" si="802"/>
        <v>0</v>
      </c>
      <c r="X417" s="32">
        <f t="shared" si="792"/>
        <v>0</v>
      </c>
      <c r="Y417" s="32">
        <f t="shared" si="793"/>
        <v>0</v>
      </c>
      <c r="Z417" s="32">
        <f t="shared" si="794"/>
        <v>0</v>
      </c>
      <c r="AA417" s="21"/>
      <c r="AB417" s="26" t="str">
        <f t="shared" si="795"/>
        <v/>
      </c>
      <c r="AC417" s="26" t="str">
        <f t="shared" si="796"/>
        <v/>
      </c>
      <c r="AD417" s="26" t="str">
        <f t="shared" si="797"/>
        <v/>
      </c>
      <c r="AE417" s="26" t="str">
        <f t="shared" si="798"/>
        <v/>
      </c>
      <c r="AF417" s="26" t="str">
        <f t="shared" si="799"/>
        <v/>
      </c>
      <c r="AG417" s="26" t="str">
        <f t="shared" si="800"/>
        <v/>
      </c>
      <c r="AH417" s="26" t="str">
        <f t="shared" si="801"/>
        <v/>
      </c>
      <c r="AI417" s="21"/>
      <c r="AJ417" s="242"/>
      <c r="AK417" s="13"/>
    </row>
    <row r="418" spans="2:37">
      <c r="B418" s="9"/>
      <c r="D418" s="224" t="s">
        <v>376</v>
      </c>
      <c r="E418" s="5" t="s">
        <v>43</v>
      </c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32">
        <f t="shared" si="792"/>
        <v>0</v>
      </c>
      <c r="Y418" s="32">
        <f t="shared" si="793"/>
        <v>0</v>
      </c>
      <c r="Z418" s="32">
        <f t="shared" si="794"/>
        <v>0</v>
      </c>
      <c r="AA418" s="21"/>
      <c r="AB418" s="26" t="str">
        <f t="shared" si="795"/>
        <v/>
      </c>
      <c r="AC418" s="26" t="str">
        <f t="shared" si="796"/>
        <v/>
      </c>
      <c r="AD418" s="26" t="str">
        <f t="shared" si="797"/>
        <v/>
      </c>
      <c r="AE418" s="26" t="str">
        <f t="shared" si="798"/>
        <v/>
      </c>
      <c r="AF418" s="26" t="str">
        <f t="shared" si="799"/>
        <v/>
      </c>
      <c r="AG418" s="26" t="str">
        <f t="shared" si="800"/>
        <v/>
      </c>
      <c r="AH418" s="26" t="str">
        <f t="shared" si="801"/>
        <v/>
      </c>
      <c r="AI418" s="21"/>
      <c r="AJ418" s="242"/>
      <c r="AK418" s="13"/>
    </row>
    <row r="419" spans="2:37">
      <c r="B419" s="9"/>
      <c r="D419" s="224" t="s">
        <v>301</v>
      </c>
      <c r="E419" s="5" t="s">
        <v>43</v>
      </c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32">
        <f t="shared" si="792"/>
        <v>0</v>
      </c>
      <c r="Y419" s="32">
        <f t="shared" si="793"/>
        <v>0</v>
      </c>
      <c r="Z419" s="32">
        <f t="shared" si="794"/>
        <v>0</v>
      </c>
      <c r="AA419" s="21"/>
      <c r="AB419" s="26" t="str">
        <f t="shared" si="795"/>
        <v/>
      </c>
      <c r="AC419" s="26" t="str">
        <f t="shared" si="796"/>
        <v/>
      </c>
      <c r="AD419" s="26" t="str">
        <f t="shared" si="797"/>
        <v/>
      </c>
      <c r="AE419" s="26" t="str">
        <f t="shared" si="798"/>
        <v/>
      </c>
      <c r="AF419" s="26" t="str">
        <f t="shared" si="799"/>
        <v/>
      </c>
      <c r="AG419" s="26" t="str">
        <f t="shared" si="800"/>
        <v/>
      </c>
      <c r="AH419" s="26" t="str">
        <f t="shared" si="801"/>
        <v/>
      </c>
      <c r="AI419" s="21"/>
      <c r="AJ419" s="242"/>
      <c r="AK419" s="13"/>
    </row>
    <row r="420" spans="2:37">
      <c r="B420" s="9"/>
      <c r="D420" s="187" t="s">
        <v>166</v>
      </c>
      <c r="E420" s="5" t="s">
        <v>43</v>
      </c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32">
        <f t="shared" si="792"/>
        <v>0</v>
      </c>
      <c r="Y420" s="32">
        <f t="shared" si="793"/>
        <v>0</v>
      </c>
      <c r="Z420" s="32">
        <f t="shared" si="794"/>
        <v>0</v>
      </c>
      <c r="AA420" s="21"/>
      <c r="AB420" s="26" t="str">
        <f t="shared" si="795"/>
        <v/>
      </c>
      <c r="AC420" s="26" t="str">
        <f t="shared" si="796"/>
        <v/>
      </c>
      <c r="AD420" s="26" t="str">
        <f t="shared" si="797"/>
        <v/>
      </c>
      <c r="AE420" s="26" t="str">
        <f t="shared" si="798"/>
        <v/>
      </c>
      <c r="AF420" s="26" t="str">
        <f t="shared" si="799"/>
        <v/>
      </c>
      <c r="AG420" s="26" t="str">
        <f t="shared" si="800"/>
        <v/>
      </c>
      <c r="AH420" s="26" t="str">
        <f t="shared" si="801"/>
        <v/>
      </c>
      <c r="AI420" s="21"/>
      <c r="AJ420" s="242"/>
      <c r="AK420" s="13"/>
    </row>
    <row r="421" spans="2:37">
      <c r="B421" s="9"/>
      <c r="D421" s="62" t="s">
        <v>182</v>
      </c>
      <c r="E421" s="5" t="s">
        <v>43</v>
      </c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32">
        <f t="shared" si="792"/>
        <v>0</v>
      </c>
      <c r="Y421" s="32">
        <f t="shared" si="793"/>
        <v>0</v>
      </c>
      <c r="Z421" s="32">
        <f t="shared" si="794"/>
        <v>0</v>
      </c>
      <c r="AA421" s="21"/>
      <c r="AB421" s="26" t="str">
        <f t="shared" si="795"/>
        <v/>
      </c>
      <c r="AC421" s="26" t="str">
        <f t="shared" si="796"/>
        <v/>
      </c>
      <c r="AD421" s="26" t="str">
        <f t="shared" si="797"/>
        <v/>
      </c>
      <c r="AE421" s="26" t="str">
        <f t="shared" si="798"/>
        <v/>
      </c>
      <c r="AF421" s="26" t="str">
        <f t="shared" si="799"/>
        <v/>
      </c>
      <c r="AG421" s="26" t="str">
        <f t="shared" si="800"/>
        <v/>
      </c>
      <c r="AH421" s="26" t="str">
        <f t="shared" si="801"/>
        <v/>
      </c>
      <c r="AI421" s="21"/>
      <c r="AJ421" s="242"/>
      <c r="AK421" s="13"/>
    </row>
    <row r="422" spans="2:37" s="59" customFormat="1" ht="36" customHeight="1">
      <c r="B422" s="191"/>
      <c r="C422" s="165" t="s">
        <v>464</v>
      </c>
      <c r="D422" s="217" t="s">
        <v>25</v>
      </c>
      <c r="E422" s="12" t="s">
        <v>76</v>
      </c>
      <c r="F422" s="211">
        <v>43466</v>
      </c>
      <c r="G422" s="211">
        <v>43497</v>
      </c>
      <c r="H422" s="211">
        <v>43525</v>
      </c>
      <c r="I422" s="211">
        <v>43556</v>
      </c>
      <c r="J422" s="211">
        <v>43586</v>
      </c>
      <c r="K422" s="211">
        <v>43617</v>
      </c>
      <c r="L422" s="211">
        <v>43647</v>
      </c>
      <c r="M422" s="211">
        <v>43678</v>
      </c>
      <c r="N422" s="211">
        <v>43709</v>
      </c>
      <c r="O422" s="211">
        <v>43739</v>
      </c>
      <c r="P422" s="211">
        <v>43770</v>
      </c>
      <c r="Q422" s="211">
        <v>43800</v>
      </c>
      <c r="R422" s="211">
        <v>43831</v>
      </c>
      <c r="S422" s="211">
        <v>43862</v>
      </c>
      <c r="T422" s="211">
        <v>43891</v>
      </c>
      <c r="U422" s="211">
        <v>43922</v>
      </c>
      <c r="V422" s="211">
        <v>43952</v>
      </c>
      <c r="W422" s="211">
        <v>43983</v>
      </c>
      <c r="X422" s="12">
        <v>2019</v>
      </c>
      <c r="Y422" s="247" t="s">
        <v>415</v>
      </c>
      <c r="Z422" s="247" t="s">
        <v>416</v>
      </c>
      <c r="AA422" s="12"/>
      <c r="AB422" s="210" t="s">
        <v>222</v>
      </c>
      <c r="AC422" s="210" t="s">
        <v>223</v>
      </c>
      <c r="AD422" s="210" t="s">
        <v>224</v>
      </c>
      <c r="AE422" s="210" t="s">
        <v>225</v>
      </c>
      <c r="AF422" s="210" t="s">
        <v>226</v>
      </c>
      <c r="AG422" s="210" t="s">
        <v>227</v>
      </c>
      <c r="AH422" s="210" t="s">
        <v>417</v>
      </c>
      <c r="AI422" s="12"/>
      <c r="AJ422" s="12" t="s">
        <v>42</v>
      </c>
      <c r="AK422" s="13"/>
    </row>
    <row r="423" spans="2:37">
      <c r="B423" s="9"/>
      <c r="C423" s="172" t="s">
        <v>465</v>
      </c>
      <c r="D423" s="219" t="s">
        <v>295</v>
      </c>
      <c r="E423" s="5" t="s">
        <v>43</v>
      </c>
      <c r="F423" s="32">
        <f>+SUM(F424:F429)</f>
        <v>0</v>
      </c>
      <c r="G423" s="32">
        <f t="shared" ref="G423:W423" si="803">+SUM(G424:G429)</f>
        <v>0</v>
      </c>
      <c r="H423" s="32">
        <f t="shared" si="803"/>
        <v>0</v>
      </c>
      <c r="I423" s="32">
        <f t="shared" si="803"/>
        <v>0</v>
      </c>
      <c r="J423" s="32">
        <f t="shared" si="803"/>
        <v>0</v>
      </c>
      <c r="K423" s="32">
        <f t="shared" si="803"/>
        <v>0</v>
      </c>
      <c r="L423" s="32">
        <f t="shared" si="803"/>
        <v>0</v>
      </c>
      <c r="M423" s="32">
        <f t="shared" si="803"/>
        <v>0</v>
      </c>
      <c r="N423" s="32">
        <f t="shared" si="803"/>
        <v>0</v>
      </c>
      <c r="O423" s="32">
        <f t="shared" si="803"/>
        <v>0</v>
      </c>
      <c r="P423" s="32">
        <f t="shared" si="803"/>
        <v>0</v>
      </c>
      <c r="Q423" s="32">
        <f t="shared" si="803"/>
        <v>0</v>
      </c>
      <c r="R423" s="32">
        <f t="shared" si="803"/>
        <v>0</v>
      </c>
      <c r="S423" s="32">
        <f t="shared" si="803"/>
        <v>0</v>
      </c>
      <c r="T423" s="32">
        <f t="shared" si="803"/>
        <v>0</v>
      </c>
      <c r="U423" s="32">
        <f t="shared" si="803"/>
        <v>0</v>
      </c>
      <c r="V423" s="32">
        <f t="shared" si="803"/>
        <v>0</v>
      </c>
      <c r="W423" s="32">
        <f t="shared" si="803"/>
        <v>0</v>
      </c>
      <c r="X423" s="32">
        <f t="shared" ref="X423:X429" si="804">+SUM(F423:Q423)</f>
        <v>0</v>
      </c>
      <c r="Y423" s="32">
        <f t="shared" ref="Y423:Y429" si="805">+SUM(F423:K423)</f>
        <v>0</v>
      </c>
      <c r="Z423" s="32">
        <f t="shared" ref="Z423:Z429" si="806">+SUM(R423:W423)</f>
        <v>0</v>
      </c>
      <c r="AA423" s="21"/>
      <c r="AB423" s="26" t="str">
        <f t="shared" ref="AB423:AB429" si="807">+IFERROR((R423/F423)-1,"")</f>
        <v/>
      </c>
      <c r="AC423" s="26" t="str">
        <f t="shared" ref="AC423:AC429" si="808">+IFERROR((S423/G423)-1,"")</f>
        <v/>
      </c>
      <c r="AD423" s="26" t="str">
        <f t="shared" ref="AD423:AD429" si="809">+IFERROR((T423/H423)-1,"")</f>
        <v/>
      </c>
      <c r="AE423" s="26" t="str">
        <f t="shared" ref="AE423:AE429" si="810">+IFERROR((U423/I423)-1,"")</f>
        <v/>
      </c>
      <c r="AF423" s="26" t="str">
        <f t="shared" ref="AF423:AF429" si="811">+IFERROR((V423/J423)-1,"")</f>
        <v/>
      </c>
      <c r="AG423" s="26" t="str">
        <f t="shared" ref="AG423:AG429" si="812">+IFERROR((W423/K423)-1,"")</f>
        <v/>
      </c>
      <c r="AH423" s="26" t="str">
        <f t="shared" ref="AH423:AH429" si="813">+IFERROR((Z423/Y423)-1,"")</f>
        <v/>
      </c>
      <c r="AI423" s="21"/>
      <c r="AJ423" s="242"/>
      <c r="AK423" s="13"/>
    </row>
    <row r="424" spans="2:37">
      <c r="B424" s="9"/>
      <c r="D424" s="63" t="s">
        <v>184</v>
      </c>
      <c r="E424" s="5" t="s">
        <v>43</v>
      </c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32">
        <f t="shared" si="804"/>
        <v>0</v>
      </c>
      <c r="Y424" s="32">
        <f t="shared" si="805"/>
        <v>0</v>
      </c>
      <c r="Z424" s="32">
        <f t="shared" si="806"/>
        <v>0</v>
      </c>
      <c r="AA424" s="21"/>
      <c r="AB424" s="26" t="str">
        <f t="shared" si="807"/>
        <v/>
      </c>
      <c r="AC424" s="26" t="str">
        <f t="shared" si="808"/>
        <v/>
      </c>
      <c r="AD424" s="26" t="str">
        <f t="shared" si="809"/>
        <v/>
      </c>
      <c r="AE424" s="26" t="str">
        <f t="shared" si="810"/>
        <v/>
      </c>
      <c r="AF424" s="26" t="str">
        <f t="shared" si="811"/>
        <v/>
      </c>
      <c r="AG424" s="26" t="str">
        <f t="shared" si="812"/>
        <v/>
      </c>
      <c r="AH424" s="26" t="str">
        <f t="shared" si="813"/>
        <v/>
      </c>
      <c r="AI424" s="21"/>
      <c r="AJ424" s="242"/>
      <c r="AK424" s="13"/>
    </row>
    <row r="425" spans="2:37">
      <c r="B425" s="9"/>
      <c r="D425" s="63" t="s">
        <v>47</v>
      </c>
      <c r="E425" s="5" t="s">
        <v>43</v>
      </c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32">
        <f t="shared" si="804"/>
        <v>0</v>
      </c>
      <c r="Y425" s="32">
        <f t="shared" si="805"/>
        <v>0</v>
      </c>
      <c r="Z425" s="32">
        <f t="shared" si="806"/>
        <v>0</v>
      </c>
      <c r="AA425" s="21"/>
      <c r="AB425" s="26" t="str">
        <f t="shared" si="807"/>
        <v/>
      </c>
      <c r="AC425" s="26" t="str">
        <f t="shared" si="808"/>
        <v/>
      </c>
      <c r="AD425" s="26" t="str">
        <f t="shared" si="809"/>
        <v/>
      </c>
      <c r="AE425" s="26" t="str">
        <f t="shared" si="810"/>
        <v/>
      </c>
      <c r="AF425" s="26" t="str">
        <f t="shared" si="811"/>
        <v/>
      </c>
      <c r="AG425" s="26" t="str">
        <f t="shared" si="812"/>
        <v/>
      </c>
      <c r="AH425" s="26" t="str">
        <f t="shared" si="813"/>
        <v/>
      </c>
      <c r="AI425" s="21"/>
      <c r="AJ425" s="242"/>
      <c r="AK425" s="13"/>
    </row>
    <row r="426" spans="2:37">
      <c r="B426" s="9"/>
      <c r="D426" s="63" t="s">
        <v>185</v>
      </c>
      <c r="E426" s="5" t="s">
        <v>43</v>
      </c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32">
        <f t="shared" si="804"/>
        <v>0</v>
      </c>
      <c r="Y426" s="32">
        <f t="shared" si="805"/>
        <v>0</v>
      </c>
      <c r="Z426" s="32">
        <f t="shared" si="806"/>
        <v>0</v>
      </c>
      <c r="AA426" s="21"/>
      <c r="AB426" s="26" t="str">
        <f t="shared" si="807"/>
        <v/>
      </c>
      <c r="AC426" s="26" t="str">
        <f t="shared" si="808"/>
        <v/>
      </c>
      <c r="AD426" s="26" t="str">
        <f t="shared" si="809"/>
        <v/>
      </c>
      <c r="AE426" s="26" t="str">
        <f t="shared" si="810"/>
        <v/>
      </c>
      <c r="AF426" s="26" t="str">
        <f t="shared" si="811"/>
        <v/>
      </c>
      <c r="AG426" s="26" t="str">
        <f t="shared" si="812"/>
        <v/>
      </c>
      <c r="AH426" s="26" t="str">
        <f t="shared" si="813"/>
        <v/>
      </c>
      <c r="AI426" s="21"/>
      <c r="AJ426" s="242"/>
      <c r="AK426" s="13"/>
    </row>
    <row r="427" spans="2:37">
      <c r="B427" s="9"/>
      <c r="D427" s="63" t="s">
        <v>186</v>
      </c>
      <c r="E427" s="5" t="s">
        <v>43</v>
      </c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32">
        <f t="shared" si="804"/>
        <v>0</v>
      </c>
      <c r="Y427" s="32">
        <f t="shared" si="805"/>
        <v>0</v>
      </c>
      <c r="Z427" s="32">
        <f t="shared" si="806"/>
        <v>0</v>
      </c>
      <c r="AA427" s="21"/>
      <c r="AB427" s="26" t="str">
        <f t="shared" si="807"/>
        <v/>
      </c>
      <c r="AC427" s="26" t="str">
        <f t="shared" si="808"/>
        <v/>
      </c>
      <c r="AD427" s="26" t="str">
        <f t="shared" si="809"/>
        <v/>
      </c>
      <c r="AE427" s="26" t="str">
        <f t="shared" si="810"/>
        <v/>
      </c>
      <c r="AF427" s="26" t="str">
        <f t="shared" si="811"/>
        <v/>
      </c>
      <c r="AG427" s="26" t="str">
        <f t="shared" si="812"/>
        <v/>
      </c>
      <c r="AH427" s="26" t="str">
        <f t="shared" si="813"/>
        <v/>
      </c>
      <c r="AI427" s="21"/>
      <c r="AJ427" s="242"/>
      <c r="AK427" s="13"/>
    </row>
    <row r="428" spans="2:37">
      <c r="B428" s="9"/>
      <c r="D428" s="63" t="s">
        <v>290</v>
      </c>
      <c r="E428" s="5" t="s">
        <v>43</v>
      </c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32">
        <f t="shared" si="804"/>
        <v>0</v>
      </c>
      <c r="Y428" s="32">
        <f t="shared" si="805"/>
        <v>0</v>
      </c>
      <c r="Z428" s="32">
        <f t="shared" si="806"/>
        <v>0</v>
      </c>
      <c r="AA428" s="21"/>
      <c r="AB428" s="26" t="str">
        <f t="shared" si="807"/>
        <v/>
      </c>
      <c r="AC428" s="26" t="str">
        <f t="shared" si="808"/>
        <v/>
      </c>
      <c r="AD428" s="26" t="str">
        <f t="shared" si="809"/>
        <v/>
      </c>
      <c r="AE428" s="26" t="str">
        <f t="shared" si="810"/>
        <v/>
      </c>
      <c r="AF428" s="26" t="str">
        <f t="shared" si="811"/>
        <v/>
      </c>
      <c r="AG428" s="26" t="str">
        <f t="shared" si="812"/>
        <v/>
      </c>
      <c r="AH428" s="26" t="str">
        <f t="shared" si="813"/>
        <v/>
      </c>
      <c r="AI428" s="21"/>
      <c r="AJ428" s="242"/>
      <c r="AK428" s="13"/>
    </row>
    <row r="429" spans="2:37">
      <c r="B429" s="9"/>
      <c r="D429" s="63" t="s">
        <v>50</v>
      </c>
      <c r="E429" s="5" t="s">
        <v>43</v>
      </c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32">
        <f t="shared" si="804"/>
        <v>0</v>
      </c>
      <c r="Y429" s="32">
        <f t="shared" si="805"/>
        <v>0</v>
      </c>
      <c r="Z429" s="32">
        <f t="shared" si="806"/>
        <v>0</v>
      </c>
      <c r="AA429" s="21"/>
      <c r="AB429" s="26" t="str">
        <f t="shared" si="807"/>
        <v/>
      </c>
      <c r="AC429" s="26" t="str">
        <f t="shared" si="808"/>
        <v/>
      </c>
      <c r="AD429" s="26" t="str">
        <f t="shared" si="809"/>
        <v/>
      </c>
      <c r="AE429" s="26" t="str">
        <f t="shared" si="810"/>
        <v/>
      </c>
      <c r="AF429" s="26" t="str">
        <f t="shared" si="811"/>
        <v/>
      </c>
      <c r="AG429" s="26" t="str">
        <f t="shared" si="812"/>
        <v/>
      </c>
      <c r="AH429" s="26" t="str">
        <f t="shared" si="813"/>
        <v/>
      </c>
      <c r="AI429" s="21"/>
      <c r="AJ429" s="242"/>
      <c r="AK429" s="13"/>
    </row>
    <row r="430" spans="2:37" ht="25.5">
      <c r="B430" s="9"/>
      <c r="E430" s="12" t="s">
        <v>76</v>
      </c>
      <c r="F430" s="211">
        <v>43466</v>
      </c>
      <c r="G430" s="211">
        <v>43497</v>
      </c>
      <c r="H430" s="211">
        <v>43525</v>
      </c>
      <c r="I430" s="211">
        <v>43556</v>
      </c>
      <c r="J430" s="211">
        <v>43586</v>
      </c>
      <c r="K430" s="211">
        <v>43617</v>
      </c>
      <c r="L430" s="211">
        <v>43647</v>
      </c>
      <c r="M430" s="211">
        <v>43678</v>
      </c>
      <c r="N430" s="211">
        <v>43709</v>
      </c>
      <c r="O430" s="211">
        <v>43739</v>
      </c>
      <c r="P430" s="211">
        <v>43770</v>
      </c>
      <c r="Q430" s="211">
        <v>43800</v>
      </c>
      <c r="R430" s="211">
        <v>43831</v>
      </c>
      <c r="S430" s="211">
        <v>43862</v>
      </c>
      <c r="T430" s="211">
        <v>43891</v>
      </c>
      <c r="U430" s="211">
        <v>43922</v>
      </c>
      <c r="V430" s="211">
        <v>43952</v>
      </c>
      <c r="W430" s="211">
        <v>43983</v>
      </c>
      <c r="X430" s="12">
        <v>2019</v>
      </c>
      <c r="Y430" s="247" t="s">
        <v>415</v>
      </c>
      <c r="Z430" s="247" t="s">
        <v>416</v>
      </c>
      <c r="AA430" s="12"/>
      <c r="AB430" s="210" t="s">
        <v>222</v>
      </c>
      <c r="AC430" s="210" t="s">
        <v>223</v>
      </c>
      <c r="AD430" s="210" t="s">
        <v>224</v>
      </c>
      <c r="AE430" s="210" t="s">
        <v>225</v>
      </c>
      <c r="AF430" s="210" t="s">
        <v>226</v>
      </c>
      <c r="AG430" s="210" t="s">
        <v>227</v>
      </c>
      <c r="AH430" s="210" t="s">
        <v>417</v>
      </c>
      <c r="AI430" s="12"/>
      <c r="AJ430" s="12" t="s">
        <v>42</v>
      </c>
      <c r="AK430" s="13"/>
    </row>
    <row r="431" spans="2:37">
      <c r="B431" s="9"/>
      <c r="C431" s="172" t="s">
        <v>466</v>
      </c>
      <c r="D431" s="219" t="s">
        <v>294</v>
      </c>
      <c r="E431" s="5" t="s">
        <v>43</v>
      </c>
      <c r="F431" s="32">
        <f t="shared" ref="F431:W431" si="814">+SUM(F432:F437)</f>
        <v>0</v>
      </c>
      <c r="G431" s="32">
        <f t="shared" si="814"/>
        <v>0</v>
      </c>
      <c r="H431" s="32">
        <f t="shared" si="814"/>
        <v>0</v>
      </c>
      <c r="I431" s="32">
        <f t="shared" si="814"/>
        <v>0</v>
      </c>
      <c r="J431" s="32">
        <f t="shared" si="814"/>
        <v>0</v>
      </c>
      <c r="K431" s="32">
        <f t="shared" si="814"/>
        <v>0</v>
      </c>
      <c r="L431" s="32">
        <f t="shared" si="814"/>
        <v>0</v>
      </c>
      <c r="M431" s="32">
        <f t="shared" si="814"/>
        <v>0</v>
      </c>
      <c r="N431" s="32">
        <f t="shared" si="814"/>
        <v>0</v>
      </c>
      <c r="O431" s="32">
        <f t="shared" si="814"/>
        <v>0</v>
      </c>
      <c r="P431" s="32">
        <f t="shared" si="814"/>
        <v>0</v>
      </c>
      <c r="Q431" s="32">
        <f t="shared" si="814"/>
        <v>0</v>
      </c>
      <c r="R431" s="32">
        <f t="shared" si="814"/>
        <v>0</v>
      </c>
      <c r="S431" s="32">
        <f t="shared" si="814"/>
        <v>0</v>
      </c>
      <c r="T431" s="32">
        <f t="shared" si="814"/>
        <v>0</v>
      </c>
      <c r="U431" s="32">
        <f t="shared" si="814"/>
        <v>0</v>
      </c>
      <c r="V431" s="32">
        <f t="shared" si="814"/>
        <v>0</v>
      </c>
      <c r="W431" s="32">
        <f t="shared" si="814"/>
        <v>0</v>
      </c>
      <c r="X431" s="32">
        <f t="shared" ref="X431:X437" si="815">+SUM(F431:Q431)</f>
        <v>0</v>
      </c>
      <c r="Y431" s="32">
        <f t="shared" ref="Y431:Y437" si="816">+SUM(F431:K431)</f>
        <v>0</v>
      </c>
      <c r="Z431" s="32">
        <f t="shared" ref="Z431:Z437" si="817">+SUM(R431:W431)</f>
        <v>0</v>
      </c>
      <c r="AA431" s="21"/>
      <c r="AB431" s="26" t="str">
        <f t="shared" ref="AB431:AB437" si="818">+IFERROR((R431/F431)-1,"")</f>
        <v/>
      </c>
      <c r="AC431" s="26" t="str">
        <f t="shared" ref="AC431:AC437" si="819">+IFERROR((S431/G431)-1,"")</f>
        <v/>
      </c>
      <c r="AD431" s="26" t="str">
        <f t="shared" ref="AD431:AD437" si="820">+IFERROR((T431/H431)-1,"")</f>
        <v/>
      </c>
      <c r="AE431" s="26" t="str">
        <f t="shared" ref="AE431:AE437" si="821">+IFERROR((U431/I431)-1,"")</f>
        <v/>
      </c>
      <c r="AF431" s="26" t="str">
        <f t="shared" ref="AF431:AF437" si="822">+IFERROR((V431/J431)-1,"")</f>
        <v/>
      </c>
      <c r="AG431" s="26" t="str">
        <f t="shared" ref="AG431:AG437" si="823">+IFERROR((W431/K431)-1,"")</f>
        <v/>
      </c>
      <c r="AH431" s="26" t="str">
        <f t="shared" ref="AH431:AH437" si="824">+IFERROR((Z431/Y431)-1,"")</f>
        <v/>
      </c>
      <c r="AI431" s="21"/>
      <c r="AJ431" s="242"/>
      <c r="AK431" s="13"/>
    </row>
    <row r="432" spans="2:37">
      <c r="B432" s="9"/>
      <c r="D432" s="63" t="s">
        <v>184</v>
      </c>
      <c r="E432" s="5" t="s">
        <v>43</v>
      </c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32">
        <f t="shared" si="815"/>
        <v>0</v>
      </c>
      <c r="Y432" s="32">
        <f t="shared" si="816"/>
        <v>0</v>
      </c>
      <c r="Z432" s="32">
        <f t="shared" si="817"/>
        <v>0</v>
      </c>
      <c r="AA432" s="21"/>
      <c r="AB432" s="26" t="str">
        <f t="shared" si="818"/>
        <v/>
      </c>
      <c r="AC432" s="26" t="str">
        <f t="shared" si="819"/>
        <v/>
      </c>
      <c r="AD432" s="26" t="str">
        <f t="shared" si="820"/>
        <v/>
      </c>
      <c r="AE432" s="26" t="str">
        <f t="shared" si="821"/>
        <v/>
      </c>
      <c r="AF432" s="26" t="str">
        <f t="shared" si="822"/>
        <v/>
      </c>
      <c r="AG432" s="26" t="str">
        <f t="shared" si="823"/>
        <v/>
      </c>
      <c r="AH432" s="26" t="str">
        <f t="shared" si="824"/>
        <v/>
      </c>
      <c r="AI432" s="21"/>
      <c r="AJ432" s="242"/>
      <c r="AK432" s="13"/>
    </row>
    <row r="433" spans="2:37">
      <c r="B433" s="9"/>
      <c r="D433" s="63" t="s">
        <v>47</v>
      </c>
      <c r="E433" s="5" t="s">
        <v>43</v>
      </c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32">
        <f t="shared" si="815"/>
        <v>0</v>
      </c>
      <c r="Y433" s="32">
        <f t="shared" si="816"/>
        <v>0</v>
      </c>
      <c r="Z433" s="32">
        <f t="shared" si="817"/>
        <v>0</v>
      </c>
      <c r="AA433" s="21"/>
      <c r="AB433" s="26" t="str">
        <f t="shared" si="818"/>
        <v/>
      </c>
      <c r="AC433" s="26" t="str">
        <f t="shared" si="819"/>
        <v/>
      </c>
      <c r="AD433" s="26" t="str">
        <f t="shared" si="820"/>
        <v/>
      </c>
      <c r="AE433" s="26" t="str">
        <f t="shared" si="821"/>
        <v/>
      </c>
      <c r="AF433" s="26" t="str">
        <f t="shared" si="822"/>
        <v/>
      </c>
      <c r="AG433" s="26" t="str">
        <f t="shared" si="823"/>
        <v/>
      </c>
      <c r="AH433" s="26" t="str">
        <f t="shared" si="824"/>
        <v/>
      </c>
      <c r="AI433" s="21"/>
      <c r="AJ433" s="242"/>
      <c r="AK433" s="13"/>
    </row>
    <row r="434" spans="2:37">
      <c r="B434" s="9"/>
      <c r="D434" s="63" t="s">
        <v>185</v>
      </c>
      <c r="E434" s="5" t="s">
        <v>43</v>
      </c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32">
        <f t="shared" si="815"/>
        <v>0</v>
      </c>
      <c r="Y434" s="32">
        <f t="shared" si="816"/>
        <v>0</v>
      </c>
      <c r="Z434" s="32">
        <f t="shared" si="817"/>
        <v>0</v>
      </c>
      <c r="AA434" s="21"/>
      <c r="AB434" s="26" t="str">
        <f t="shared" si="818"/>
        <v/>
      </c>
      <c r="AC434" s="26" t="str">
        <f t="shared" si="819"/>
        <v/>
      </c>
      <c r="AD434" s="26" t="str">
        <f t="shared" si="820"/>
        <v/>
      </c>
      <c r="AE434" s="26" t="str">
        <f t="shared" si="821"/>
        <v/>
      </c>
      <c r="AF434" s="26" t="str">
        <f t="shared" si="822"/>
        <v/>
      </c>
      <c r="AG434" s="26" t="str">
        <f t="shared" si="823"/>
        <v/>
      </c>
      <c r="AH434" s="26" t="str">
        <f t="shared" si="824"/>
        <v/>
      </c>
      <c r="AI434" s="21"/>
      <c r="AJ434" s="242"/>
      <c r="AK434" s="13"/>
    </row>
    <row r="435" spans="2:37">
      <c r="B435" s="9"/>
      <c r="D435" s="63" t="s">
        <v>186</v>
      </c>
      <c r="E435" s="5" t="s">
        <v>43</v>
      </c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32">
        <f t="shared" si="815"/>
        <v>0</v>
      </c>
      <c r="Y435" s="32">
        <f t="shared" si="816"/>
        <v>0</v>
      </c>
      <c r="Z435" s="32">
        <f t="shared" si="817"/>
        <v>0</v>
      </c>
      <c r="AA435" s="21"/>
      <c r="AB435" s="26" t="str">
        <f t="shared" si="818"/>
        <v/>
      </c>
      <c r="AC435" s="26" t="str">
        <f t="shared" si="819"/>
        <v/>
      </c>
      <c r="AD435" s="26" t="str">
        <f t="shared" si="820"/>
        <v/>
      </c>
      <c r="AE435" s="26" t="str">
        <f t="shared" si="821"/>
        <v/>
      </c>
      <c r="AF435" s="26" t="str">
        <f t="shared" si="822"/>
        <v/>
      </c>
      <c r="AG435" s="26" t="str">
        <f t="shared" si="823"/>
        <v/>
      </c>
      <c r="AH435" s="26" t="str">
        <f t="shared" si="824"/>
        <v/>
      </c>
      <c r="AI435" s="21"/>
      <c r="AJ435" s="242"/>
      <c r="AK435" s="13"/>
    </row>
    <row r="436" spans="2:37">
      <c r="B436" s="9"/>
      <c r="D436" s="63" t="s">
        <v>290</v>
      </c>
      <c r="E436" s="5" t="s">
        <v>43</v>
      </c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32">
        <f t="shared" si="815"/>
        <v>0</v>
      </c>
      <c r="Y436" s="32">
        <f t="shared" si="816"/>
        <v>0</v>
      </c>
      <c r="Z436" s="32">
        <f t="shared" si="817"/>
        <v>0</v>
      </c>
      <c r="AA436" s="21"/>
      <c r="AB436" s="26" t="str">
        <f t="shared" si="818"/>
        <v/>
      </c>
      <c r="AC436" s="26" t="str">
        <f t="shared" si="819"/>
        <v/>
      </c>
      <c r="AD436" s="26" t="str">
        <f t="shared" si="820"/>
        <v/>
      </c>
      <c r="AE436" s="26" t="str">
        <f t="shared" si="821"/>
        <v/>
      </c>
      <c r="AF436" s="26" t="str">
        <f t="shared" si="822"/>
        <v/>
      </c>
      <c r="AG436" s="26" t="str">
        <f t="shared" si="823"/>
        <v/>
      </c>
      <c r="AH436" s="26" t="str">
        <f t="shared" si="824"/>
        <v/>
      </c>
      <c r="AI436" s="21"/>
      <c r="AJ436" s="242"/>
      <c r="AK436" s="13"/>
    </row>
    <row r="437" spans="2:37">
      <c r="B437" s="9"/>
      <c r="D437" s="63" t="s">
        <v>50</v>
      </c>
      <c r="E437" s="5" t="s">
        <v>43</v>
      </c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32">
        <f t="shared" si="815"/>
        <v>0</v>
      </c>
      <c r="Y437" s="32">
        <f t="shared" si="816"/>
        <v>0</v>
      </c>
      <c r="Z437" s="32">
        <f t="shared" si="817"/>
        <v>0</v>
      </c>
      <c r="AA437" s="21"/>
      <c r="AB437" s="26" t="str">
        <f t="shared" si="818"/>
        <v/>
      </c>
      <c r="AC437" s="26" t="str">
        <f t="shared" si="819"/>
        <v/>
      </c>
      <c r="AD437" s="26" t="str">
        <f t="shared" si="820"/>
        <v/>
      </c>
      <c r="AE437" s="26" t="str">
        <f t="shared" si="821"/>
        <v/>
      </c>
      <c r="AF437" s="26" t="str">
        <f t="shared" si="822"/>
        <v/>
      </c>
      <c r="AG437" s="26" t="str">
        <f t="shared" si="823"/>
        <v/>
      </c>
      <c r="AH437" s="26" t="str">
        <f t="shared" si="824"/>
        <v/>
      </c>
      <c r="AI437" s="21"/>
      <c r="AJ437" s="242"/>
      <c r="AK437" s="13"/>
    </row>
    <row r="438" spans="2:37" ht="34.5" customHeight="1">
      <c r="B438" s="9"/>
      <c r="D438" s="33"/>
      <c r="E438" s="12" t="s">
        <v>76</v>
      </c>
      <c r="F438" s="211">
        <v>43466</v>
      </c>
      <c r="G438" s="211">
        <v>43497</v>
      </c>
      <c r="H438" s="211">
        <v>43525</v>
      </c>
      <c r="I438" s="211">
        <v>43556</v>
      </c>
      <c r="J438" s="211">
        <v>43586</v>
      </c>
      <c r="K438" s="211">
        <v>43617</v>
      </c>
      <c r="L438" s="211">
        <v>43647</v>
      </c>
      <c r="M438" s="211">
        <v>43678</v>
      </c>
      <c r="N438" s="211">
        <v>43709</v>
      </c>
      <c r="O438" s="211">
        <v>43739</v>
      </c>
      <c r="P438" s="211">
        <v>43770</v>
      </c>
      <c r="Q438" s="211">
        <v>43800</v>
      </c>
      <c r="R438" s="211">
        <v>43831</v>
      </c>
      <c r="S438" s="211">
        <v>43862</v>
      </c>
      <c r="T438" s="211">
        <v>43891</v>
      </c>
      <c r="U438" s="211">
        <v>43922</v>
      </c>
      <c r="V438" s="211">
        <v>43952</v>
      </c>
      <c r="W438" s="211">
        <v>43983</v>
      </c>
      <c r="X438" s="12">
        <v>2019</v>
      </c>
      <c r="Y438" s="247" t="s">
        <v>415</v>
      </c>
      <c r="Z438" s="247" t="s">
        <v>416</v>
      </c>
      <c r="AA438" s="12"/>
      <c r="AB438" s="210" t="s">
        <v>222</v>
      </c>
      <c r="AC438" s="210" t="s">
        <v>223</v>
      </c>
      <c r="AD438" s="210" t="s">
        <v>224</v>
      </c>
      <c r="AE438" s="210" t="s">
        <v>225</v>
      </c>
      <c r="AF438" s="210" t="s">
        <v>226</v>
      </c>
      <c r="AG438" s="210" t="s">
        <v>227</v>
      </c>
      <c r="AH438" s="210" t="s">
        <v>417</v>
      </c>
      <c r="AI438" s="12"/>
      <c r="AJ438" s="12" t="s">
        <v>42</v>
      </c>
      <c r="AK438" s="13"/>
    </row>
    <row r="439" spans="2:37">
      <c r="B439" s="9"/>
      <c r="C439" s="172" t="s">
        <v>467</v>
      </c>
      <c r="D439" s="219" t="s">
        <v>293</v>
      </c>
      <c r="E439" s="5" t="s">
        <v>43</v>
      </c>
      <c r="F439" s="32">
        <f>+SUM(F440:F445)</f>
        <v>0</v>
      </c>
      <c r="G439" s="32">
        <f t="shared" ref="G439" si="825">+SUM(G440:G445)</f>
        <v>0</v>
      </c>
      <c r="H439" s="32">
        <f t="shared" ref="H439" si="826">+SUM(H440:H445)</f>
        <v>0</v>
      </c>
      <c r="I439" s="32">
        <f t="shared" ref="I439" si="827">+SUM(I440:I445)</f>
        <v>0</v>
      </c>
      <c r="J439" s="32">
        <f t="shared" ref="J439" si="828">+SUM(J440:J445)</f>
        <v>0</v>
      </c>
      <c r="K439" s="32">
        <f t="shared" ref="K439" si="829">+SUM(K440:K445)</f>
        <v>0</v>
      </c>
      <c r="L439" s="32">
        <f t="shared" ref="L439" si="830">+SUM(L440:L445)</f>
        <v>0</v>
      </c>
      <c r="M439" s="32">
        <f t="shared" ref="M439" si="831">+SUM(M440:M445)</f>
        <v>0</v>
      </c>
      <c r="N439" s="32">
        <f t="shared" ref="N439" si="832">+SUM(N440:N445)</f>
        <v>0</v>
      </c>
      <c r="O439" s="32">
        <f t="shared" ref="O439" si="833">+SUM(O440:O445)</f>
        <v>0</v>
      </c>
      <c r="P439" s="32">
        <f t="shared" ref="P439" si="834">+SUM(P440:P445)</f>
        <v>0</v>
      </c>
      <c r="Q439" s="32">
        <f t="shared" ref="Q439" si="835">+SUM(Q440:Q445)</f>
        <v>0</v>
      </c>
      <c r="R439" s="32">
        <f t="shared" ref="R439" si="836">+SUM(R440:R445)</f>
        <v>0</v>
      </c>
      <c r="S439" s="32">
        <f t="shared" ref="S439" si="837">+SUM(S440:S445)</f>
        <v>0</v>
      </c>
      <c r="T439" s="32">
        <f t="shared" ref="T439" si="838">+SUM(T440:T445)</f>
        <v>0</v>
      </c>
      <c r="U439" s="32">
        <f t="shared" ref="U439" si="839">+SUM(U440:U445)</f>
        <v>0</v>
      </c>
      <c r="V439" s="32">
        <f t="shared" ref="V439" si="840">+SUM(V440:V445)</f>
        <v>0</v>
      </c>
      <c r="W439" s="32">
        <f t="shared" ref="W439" si="841">+SUM(W440:W445)</f>
        <v>0</v>
      </c>
      <c r="X439" s="32">
        <f t="shared" ref="X439:X445" si="842">+SUM(F439:Q439)</f>
        <v>0</v>
      </c>
      <c r="Y439" s="32">
        <f t="shared" ref="Y439:Y445" si="843">+SUM(F439:K439)</f>
        <v>0</v>
      </c>
      <c r="Z439" s="32">
        <f t="shared" ref="Z439:Z445" si="844">+SUM(R439:W439)</f>
        <v>0</v>
      </c>
      <c r="AA439" s="21"/>
      <c r="AB439" s="26" t="str">
        <f t="shared" ref="AB439:AB445" si="845">+IFERROR((R439/F439)-1,"")</f>
        <v/>
      </c>
      <c r="AC439" s="26" t="str">
        <f t="shared" ref="AC439:AC445" si="846">+IFERROR((S439/G439)-1,"")</f>
        <v/>
      </c>
      <c r="AD439" s="26" t="str">
        <f t="shared" ref="AD439:AD445" si="847">+IFERROR((T439/H439)-1,"")</f>
        <v/>
      </c>
      <c r="AE439" s="26" t="str">
        <f t="shared" ref="AE439:AE445" si="848">+IFERROR((U439/I439)-1,"")</f>
        <v/>
      </c>
      <c r="AF439" s="26" t="str">
        <f t="shared" ref="AF439:AF445" si="849">+IFERROR((V439/J439)-1,"")</f>
        <v/>
      </c>
      <c r="AG439" s="26" t="str">
        <f t="shared" ref="AG439:AG445" si="850">+IFERROR((W439/K439)-1,"")</f>
        <v/>
      </c>
      <c r="AH439" s="26" t="str">
        <f t="shared" ref="AH439:AH445" si="851">+IFERROR((Z439/Y439)-1,"")</f>
        <v/>
      </c>
      <c r="AI439" s="21"/>
      <c r="AJ439" s="242"/>
      <c r="AK439" s="13"/>
    </row>
    <row r="440" spans="2:37">
      <c r="B440" s="9"/>
      <c r="D440" s="63" t="s">
        <v>184</v>
      </c>
      <c r="E440" s="5" t="s">
        <v>43</v>
      </c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32">
        <f t="shared" si="842"/>
        <v>0</v>
      </c>
      <c r="Y440" s="32">
        <f t="shared" si="843"/>
        <v>0</v>
      </c>
      <c r="Z440" s="32">
        <f t="shared" si="844"/>
        <v>0</v>
      </c>
      <c r="AA440" s="21"/>
      <c r="AB440" s="26" t="str">
        <f t="shared" si="845"/>
        <v/>
      </c>
      <c r="AC440" s="26" t="str">
        <f t="shared" si="846"/>
        <v/>
      </c>
      <c r="AD440" s="26" t="str">
        <f t="shared" si="847"/>
        <v/>
      </c>
      <c r="AE440" s="26" t="str">
        <f t="shared" si="848"/>
        <v/>
      </c>
      <c r="AF440" s="26" t="str">
        <f t="shared" si="849"/>
        <v/>
      </c>
      <c r="AG440" s="26" t="str">
        <f t="shared" si="850"/>
        <v/>
      </c>
      <c r="AH440" s="26" t="str">
        <f t="shared" si="851"/>
        <v/>
      </c>
      <c r="AI440" s="21"/>
      <c r="AJ440" s="242"/>
      <c r="AK440" s="13"/>
    </row>
    <row r="441" spans="2:37">
      <c r="B441" s="9"/>
      <c r="D441" s="63" t="s">
        <v>47</v>
      </c>
      <c r="E441" s="5" t="s">
        <v>43</v>
      </c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32">
        <f t="shared" si="842"/>
        <v>0</v>
      </c>
      <c r="Y441" s="32">
        <f t="shared" si="843"/>
        <v>0</v>
      </c>
      <c r="Z441" s="32">
        <f t="shared" si="844"/>
        <v>0</v>
      </c>
      <c r="AA441" s="21"/>
      <c r="AB441" s="26" t="str">
        <f t="shared" si="845"/>
        <v/>
      </c>
      <c r="AC441" s="26" t="str">
        <f t="shared" si="846"/>
        <v/>
      </c>
      <c r="AD441" s="26" t="str">
        <f t="shared" si="847"/>
        <v/>
      </c>
      <c r="AE441" s="26" t="str">
        <f t="shared" si="848"/>
        <v/>
      </c>
      <c r="AF441" s="26" t="str">
        <f t="shared" si="849"/>
        <v/>
      </c>
      <c r="AG441" s="26" t="str">
        <f t="shared" si="850"/>
        <v/>
      </c>
      <c r="AH441" s="26" t="str">
        <f t="shared" si="851"/>
        <v/>
      </c>
      <c r="AI441" s="21"/>
      <c r="AJ441" s="242"/>
      <c r="AK441" s="13"/>
    </row>
    <row r="442" spans="2:37">
      <c r="B442" s="9"/>
      <c r="D442" s="63" t="s">
        <v>185</v>
      </c>
      <c r="E442" s="5" t="s">
        <v>43</v>
      </c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32">
        <f t="shared" si="842"/>
        <v>0</v>
      </c>
      <c r="Y442" s="32">
        <f t="shared" si="843"/>
        <v>0</v>
      </c>
      <c r="Z442" s="32">
        <f t="shared" si="844"/>
        <v>0</v>
      </c>
      <c r="AA442" s="21"/>
      <c r="AB442" s="26" t="str">
        <f t="shared" si="845"/>
        <v/>
      </c>
      <c r="AC442" s="26" t="str">
        <f t="shared" si="846"/>
        <v/>
      </c>
      <c r="AD442" s="26" t="str">
        <f t="shared" si="847"/>
        <v/>
      </c>
      <c r="AE442" s="26" t="str">
        <f t="shared" si="848"/>
        <v/>
      </c>
      <c r="AF442" s="26" t="str">
        <f t="shared" si="849"/>
        <v/>
      </c>
      <c r="AG442" s="26" t="str">
        <f t="shared" si="850"/>
        <v/>
      </c>
      <c r="AH442" s="26" t="str">
        <f t="shared" si="851"/>
        <v/>
      </c>
      <c r="AI442" s="21"/>
      <c r="AJ442" s="242"/>
      <c r="AK442" s="13"/>
    </row>
    <row r="443" spans="2:37">
      <c r="B443" s="9"/>
      <c r="D443" s="63" t="s">
        <v>186</v>
      </c>
      <c r="E443" s="5" t="s">
        <v>43</v>
      </c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32">
        <f t="shared" si="842"/>
        <v>0</v>
      </c>
      <c r="Y443" s="32">
        <f t="shared" si="843"/>
        <v>0</v>
      </c>
      <c r="Z443" s="32">
        <f t="shared" si="844"/>
        <v>0</v>
      </c>
      <c r="AA443" s="21"/>
      <c r="AB443" s="26" t="str">
        <f t="shared" si="845"/>
        <v/>
      </c>
      <c r="AC443" s="26" t="str">
        <f t="shared" si="846"/>
        <v/>
      </c>
      <c r="AD443" s="26" t="str">
        <f t="shared" si="847"/>
        <v/>
      </c>
      <c r="AE443" s="26" t="str">
        <f t="shared" si="848"/>
        <v/>
      </c>
      <c r="AF443" s="26" t="str">
        <f t="shared" si="849"/>
        <v/>
      </c>
      <c r="AG443" s="26" t="str">
        <f t="shared" si="850"/>
        <v/>
      </c>
      <c r="AH443" s="26" t="str">
        <f t="shared" si="851"/>
        <v/>
      </c>
      <c r="AI443" s="21"/>
      <c r="AJ443" s="242"/>
      <c r="AK443" s="13"/>
    </row>
    <row r="444" spans="2:37">
      <c r="B444" s="9"/>
      <c r="D444" s="63" t="s">
        <v>290</v>
      </c>
      <c r="E444" s="5" t="s">
        <v>43</v>
      </c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32">
        <f t="shared" si="842"/>
        <v>0</v>
      </c>
      <c r="Y444" s="32">
        <f t="shared" si="843"/>
        <v>0</v>
      </c>
      <c r="Z444" s="32">
        <f t="shared" si="844"/>
        <v>0</v>
      </c>
      <c r="AA444" s="21"/>
      <c r="AB444" s="26" t="str">
        <f t="shared" si="845"/>
        <v/>
      </c>
      <c r="AC444" s="26" t="str">
        <f t="shared" si="846"/>
        <v/>
      </c>
      <c r="AD444" s="26" t="str">
        <f t="shared" si="847"/>
        <v/>
      </c>
      <c r="AE444" s="26" t="str">
        <f t="shared" si="848"/>
        <v/>
      </c>
      <c r="AF444" s="26" t="str">
        <f t="shared" si="849"/>
        <v/>
      </c>
      <c r="AG444" s="26" t="str">
        <f t="shared" si="850"/>
        <v/>
      </c>
      <c r="AH444" s="26" t="str">
        <f t="shared" si="851"/>
        <v/>
      </c>
      <c r="AI444" s="21"/>
      <c r="AJ444" s="242"/>
      <c r="AK444" s="13"/>
    </row>
    <row r="445" spans="2:37">
      <c r="B445" s="9"/>
      <c r="D445" s="63" t="s">
        <v>50</v>
      </c>
      <c r="E445" s="5" t="s">
        <v>43</v>
      </c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32">
        <f t="shared" si="842"/>
        <v>0</v>
      </c>
      <c r="Y445" s="32">
        <f t="shared" si="843"/>
        <v>0</v>
      </c>
      <c r="Z445" s="32">
        <f t="shared" si="844"/>
        <v>0</v>
      </c>
      <c r="AA445" s="21"/>
      <c r="AB445" s="26" t="str">
        <f t="shared" si="845"/>
        <v/>
      </c>
      <c r="AC445" s="26" t="str">
        <f t="shared" si="846"/>
        <v/>
      </c>
      <c r="AD445" s="26" t="str">
        <f t="shared" si="847"/>
        <v/>
      </c>
      <c r="AE445" s="26" t="str">
        <f t="shared" si="848"/>
        <v/>
      </c>
      <c r="AF445" s="26" t="str">
        <f t="shared" si="849"/>
        <v/>
      </c>
      <c r="AG445" s="26" t="str">
        <f t="shared" si="850"/>
        <v/>
      </c>
      <c r="AH445" s="26" t="str">
        <f t="shared" si="851"/>
        <v/>
      </c>
      <c r="AI445" s="21"/>
      <c r="AJ445" s="242"/>
      <c r="AK445" s="13"/>
    </row>
    <row r="446" spans="2:37" ht="25.5">
      <c r="B446" s="9"/>
      <c r="D446" s="33"/>
      <c r="E446" s="12" t="s">
        <v>76</v>
      </c>
      <c r="F446" s="211">
        <v>43466</v>
      </c>
      <c r="G446" s="211">
        <v>43497</v>
      </c>
      <c r="H446" s="211">
        <v>43525</v>
      </c>
      <c r="I446" s="211">
        <v>43556</v>
      </c>
      <c r="J446" s="211">
        <v>43586</v>
      </c>
      <c r="K446" s="211">
        <v>43617</v>
      </c>
      <c r="L446" s="211">
        <v>43647</v>
      </c>
      <c r="M446" s="211">
        <v>43678</v>
      </c>
      <c r="N446" s="211">
        <v>43709</v>
      </c>
      <c r="O446" s="211">
        <v>43739</v>
      </c>
      <c r="P446" s="211">
        <v>43770</v>
      </c>
      <c r="Q446" s="211">
        <v>43800</v>
      </c>
      <c r="R446" s="211">
        <v>43831</v>
      </c>
      <c r="S446" s="211">
        <v>43862</v>
      </c>
      <c r="T446" s="211">
        <v>43891</v>
      </c>
      <c r="U446" s="211">
        <v>43922</v>
      </c>
      <c r="V446" s="211">
        <v>43952</v>
      </c>
      <c r="W446" s="211">
        <v>43983</v>
      </c>
      <c r="X446" s="12">
        <v>2019</v>
      </c>
      <c r="Y446" s="247" t="s">
        <v>415</v>
      </c>
      <c r="Z446" s="247" t="s">
        <v>416</v>
      </c>
      <c r="AA446" s="12"/>
      <c r="AB446" s="210" t="s">
        <v>222</v>
      </c>
      <c r="AC446" s="210" t="s">
        <v>223</v>
      </c>
      <c r="AD446" s="210" t="s">
        <v>224</v>
      </c>
      <c r="AE446" s="210" t="s">
        <v>225</v>
      </c>
      <c r="AF446" s="210" t="s">
        <v>226</v>
      </c>
      <c r="AG446" s="210" t="s">
        <v>227</v>
      </c>
      <c r="AH446" s="210" t="s">
        <v>417</v>
      </c>
      <c r="AI446" s="12"/>
      <c r="AJ446" s="12" t="s">
        <v>42</v>
      </c>
      <c r="AK446" s="13"/>
    </row>
    <row r="447" spans="2:37">
      <c r="B447" s="9"/>
      <c r="C447" s="172" t="s">
        <v>468</v>
      </c>
      <c r="D447" s="219" t="s">
        <v>292</v>
      </c>
      <c r="E447" s="5" t="s">
        <v>43</v>
      </c>
      <c r="F447" s="32">
        <f>+SUM(F448:F453)</f>
        <v>0</v>
      </c>
      <c r="G447" s="32">
        <f t="shared" ref="G447" si="852">+SUM(G448:G453)</f>
        <v>0</v>
      </c>
      <c r="H447" s="32">
        <f t="shared" ref="H447" si="853">+SUM(H448:H453)</f>
        <v>0</v>
      </c>
      <c r="I447" s="32">
        <f t="shared" ref="I447" si="854">+SUM(I448:I453)</f>
        <v>0</v>
      </c>
      <c r="J447" s="32">
        <f t="shared" ref="J447" si="855">+SUM(J448:J453)</f>
        <v>0</v>
      </c>
      <c r="K447" s="32">
        <f t="shared" ref="K447" si="856">+SUM(K448:K453)</f>
        <v>0</v>
      </c>
      <c r="L447" s="32">
        <f t="shared" ref="L447" si="857">+SUM(L448:L453)</f>
        <v>0</v>
      </c>
      <c r="M447" s="32">
        <f t="shared" ref="M447" si="858">+SUM(M448:M453)</f>
        <v>0</v>
      </c>
      <c r="N447" s="32">
        <f t="shared" ref="N447" si="859">+SUM(N448:N453)</f>
        <v>0</v>
      </c>
      <c r="O447" s="32">
        <f t="shared" ref="O447" si="860">+SUM(O448:O453)</f>
        <v>0</v>
      </c>
      <c r="P447" s="32">
        <f t="shared" ref="P447" si="861">+SUM(P448:P453)</f>
        <v>0</v>
      </c>
      <c r="Q447" s="32">
        <f t="shared" ref="Q447" si="862">+SUM(Q448:Q453)</f>
        <v>0</v>
      </c>
      <c r="R447" s="32">
        <f t="shared" ref="R447" si="863">+SUM(R448:R453)</f>
        <v>0</v>
      </c>
      <c r="S447" s="32">
        <f t="shared" ref="S447" si="864">+SUM(S448:S453)</f>
        <v>0</v>
      </c>
      <c r="T447" s="32">
        <f t="shared" ref="T447" si="865">+SUM(T448:T453)</f>
        <v>0</v>
      </c>
      <c r="U447" s="32">
        <f t="shared" ref="U447" si="866">+SUM(U448:U453)</f>
        <v>0</v>
      </c>
      <c r="V447" s="32">
        <f t="shared" ref="V447" si="867">+SUM(V448:V453)</f>
        <v>0</v>
      </c>
      <c r="W447" s="32">
        <f t="shared" ref="W447" si="868">+SUM(W448:W453)</f>
        <v>0</v>
      </c>
      <c r="X447" s="32">
        <f t="shared" ref="X447:X453" si="869">+SUM(F447:Q447)</f>
        <v>0</v>
      </c>
      <c r="Y447" s="32">
        <f t="shared" ref="Y447:Y453" si="870">+SUM(F447:K447)</f>
        <v>0</v>
      </c>
      <c r="Z447" s="32">
        <f t="shared" ref="Z447:Z453" si="871">+SUM(R447:W447)</f>
        <v>0</v>
      </c>
      <c r="AA447" s="21"/>
      <c r="AB447" s="26" t="str">
        <f t="shared" ref="AB447:AB453" si="872">+IFERROR((R447/F447)-1,"")</f>
        <v/>
      </c>
      <c r="AC447" s="26" t="str">
        <f t="shared" ref="AC447:AC453" si="873">+IFERROR((S447/G447)-1,"")</f>
        <v/>
      </c>
      <c r="AD447" s="26" t="str">
        <f t="shared" ref="AD447:AD453" si="874">+IFERROR((T447/H447)-1,"")</f>
        <v/>
      </c>
      <c r="AE447" s="26" t="str">
        <f t="shared" ref="AE447:AE453" si="875">+IFERROR((U447/I447)-1,"")</f>
        <v/>
      </c>
      <c r="AF447" s="26" t="str">
        <f t="shared" ref="AF447:AF453" si="876">+IFERROR((V447/J447)-1,"")</f>
        <v/>
      </c>
      <c r="AG447" s="26" t="str">
        <f t="shared" ref="AG447:AG453" si="877">+IFERROR((W447/K447)-1,"")</f>
        <v/>
      </c>
      <c r="AH447" s="26" t="str">
        <f t="shared" ref="AH447:AH453" si="878">+IFERROR((Z447/Y447)-1,"")</f>
        <v/>
      </c>
      <c r="AI447" s="21"/>
      <c r="AJ447" s="242"/>
      <c r="AK447" s="13"/>
    </row>
    <row r="448" spans="2:37">
      <c r="B448" s="9"/>
      <c r="D448" s="63" t="s">
        <v>184</v>
      </c>
      <c r="E448" s="5" t="s">
        <v>43</v>
      </c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32">
        <f t="shared" si="869"/>
        <v>0</v>
      </c>
      <c r="Y448" s="32">
        <f t="shared" si="870"/>
        <v>0</v>
      </c>
      <c r="Z448" s="32">
        <f t="shared" si="871"/>
        <v>0</v>
      </c>
      <c r="AA448" s="21"/>
      <c r="AB448" s="26" t="str">
        <f t="shared" si="872"/>
        <v/>
      </c>
      <c r="AC448" s="26" t="str">
        <f t="shared" si="873"/>
        <v/>
      </c>
      <c r="AD448" s="26" t="str">
        <f t="shared" si="874"/>
        <v/>
      </c>
      <c r="AE448" s="26" t="str">
        <f t="shared" si="875"/>
        <v/>
      </c>
      <c r="AF448" s="26" t="str">
        <f t="shared" si="876"/>
        <v/>
      </c>
      <c r="AG448" s="26" t="str">
        <f t="shared" si="877"/>
        <v/>
      </c>
      <c r="AH448" s="26" t="str">
        <f t="shared" si="878"/>
        <v/>
      </c>
      <c r="AI448" s="21"/>
      <c r="AJ448" s="242"/>
      <c r="AK448" s="13"/>
    </row>
    <row r="449" spans="2:37">
      <c r="B449" s="9"/>
      <c r="D449" s="63" t="s">
        <v>47</v>
      </c>
      <c r="E449" s="5" t="s">
        <v>43</v>
      </c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32">
        <f t="shared" si="869"/>
        <v>0</v>
      </c>
      <c r="Y449" s="32">
        <f t="shared" si="870"/>
        <v>0</v>
      </c>
      <c r="Z449" s="32">
        <f t="shared" si="871"/>
        <v>0</v>
      </c>
      <c r="AA449" s="21"/>
      <c r="AB449" s="26" t="str">
        <f t="shared" si="872"/>
        <v/>
      </c>
      <c r="AC449" s="26" t="str">
        <f t="shared" si="873"/>
        <v/>
      </c>
      <c r="AD449" s="26" t="str">
        <f t="shared" si="874"/>
        <v/>
      </c>
      <c r="AE449" s="26" t="str">
        <f t="shared" si="875"/>
        <v/>
      </c>
      <c r="AF449" s="26" t="str">
        <f t="shared" si="876"/>
        <v/>
      </c>
      <c r="AG449" s="26" t="str">
        <f t="shared" si="877"/>
        <v/>
      </c>
      <c r="AH449" s="26" t="str">
        <f t="shared" si="878"/>
        <v/>
      </c>
      <c r="AI449" s="21"/>
      <c r="AJ449" s="242"/>
      <c r="AK449" s="13"/>
    </row>
    <row r="450" spans="2:37">
      <c r="B450" s="9"/>
      <c r="D450" s="63" t="s">
        <v>185</v>
      </c>
      <c r="E450" s="5" t="s">
        <v>43</v>
      </c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32">
        <f t="shared" si="869"/>
        <v>0</v>
      </c>
      <c r="Y450" s="32">
        <f t="shared" si="870"/>
        <v>0</v>
      </c>
      <c r="Z450" s="32">
        <f t="shared" si="871"/>
        <v>0</v>
      </c>
      <c r="AA450" s="21"/>
      <c r="AB450" s="26" t="str">
        <f t="shared" si="872"/>
        <v/>
      </c>
      <c r="AC450" s="26" t="str">
        <f t="shared" si="873"/>
        <v/>
      </c>
      <c r="AD450" s="26" t="str">
        <f t="shared" si="874"/>
        <v/>
      </c>
      <c r="AE450" s="26" t="str">
        <f t="shared" si="875"/>
        <v/>
      </c>
      <c r="AF450" s="26" t="str">
        <f t="shared" si="876"/>
        <v/>
      </c>
      <c r="AG450" s="26" t="str">
        <f t="shared" si="877"/>
        <v/>
      </c>
      <c r="AH450" s="26" t="str">
        <f t="shared" si="878"/>
        <v/>
      </c>
      <c r="AI450" s="21"/>
      <c r="AJ450" s="242"/>
      <c r="AK450" s="13"/>
    </row>
    <row r="451" spans="2:37">
      <c r="B451" s="9"/>
      <c r="D451" s="63" t="s">
        <v>186</v>
      </c>
      <c r="E451" s="5" t="s">
        <v>43</v>
      </c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32">
        <f t="shared" si="869"/>
        <v>0</v>
      </c>
      <c r="Y451" s="32">
        <f t="shared" si="870"/>
        <v>0</v>
      </c>
      <c r="Z451" s="32">
        <f t="shared" si="871"/>
        <v>0</v>
      </c>
      <c r="AA451" s="21"/>
      <c r="AB451" s="26" t="str">
        <f t="shared" si="872"/>
        <v/>
      </c>
      <c r="AC451" s="26" t="str">
        <f t="shared" si="873"/>
        <v/>
      </c>
      <c r="AD451" s="26" t="str">
        <f t="shared" si="874"/>
        <v/>
      </c>
      <c r="AE451" s="26" t="str">
        <f t="shared" si="875"/>
        <v/>
      </c>
      <c r="AF451" s="26" t="str">
        <f t="shared" si="876"/>
        <v/>
      </c>
      <c r="AG451" s="26" t="str">
        <f t="shared" si="877"/>
        <v/>
      </c>
      <c r="AH451" s="26" t="str">
        <f t="shared" si="878"/>
        <v/>
      </c>
      <c r="AI451" s="21"/>
      <c r="AJ451" s="242"/>
      <c r="AK451" s="13"/>
    </row>
    <row r="452" spans="2:37">
      <c r="B452" s="9"/>
      <c r="D452" s="63" t="s">
        <v>290</v>
      </c>
      <c r="E452" s="5" t="s">
        <v>43</v>
      </c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32">
        <f t="shared" si="869"/>
        <v>0</v>
      </c>
      <c r="Y452" s="32">
        <f t="shared" si="870"/>
        <v>0</v>
      </c>
      <c r="Z452" s="32">
        <f t="shared" si="871"/>
        <v>0</v>
      </c>
      <c r="AA452" s="21"/>
      <c r="AB452" s="26" t="str">
        <f t="shared" si="872"/>
        <v/>
      </c>
      <c r="AC452" s="26" t="str">
        <f t="shared" si="873"/>
        <v/>
      </c>
      <c r="AD452" s="26" t="str">
        <f t="shared" si="874"/>
        <v/>
      </c>
      <c r="AE452" s="26" t="str">
        <f t="shared" si="875"/>
        <v/>
      </c>
      <c r="AF452" s="26" t="str">
        <f t="shared" si="876"/>
        <v/>
      </c>
      <c r="AG452" s="26" t="str">
        <f t="shared" si="877"/>
        <v/>
      </c>
      <c r="AH452" s="26" t="str">
        <f t="shared" si="878"/>
        <v/>
      </c>
      <c r="AI452" s="21"/>
      <c r="AJ452" s="242"/>
      <c r="AK452" s="13"/>
    </row>
    <row r="453" spans="2:37">
      <c r="B453" s="9"/>
      <c r="D453" s="63" t="s">
        <v>50</v>
      </c>
      <c r="E453" s="5" t="s">
        <v>43</v>
      </c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32">
        <f t="shared" si="869"/>
        <v>0</v>
      </c>
      <c r="Y453" s="32">
        <f t="shared" si="870"/>
        <v>0</v>
      </c>
      <c r="Z453" s="32">
        <f t="shared" si="871"/>
        <v>0</v>
      </c>
      <c r="AA453" s="21"/>
      <c r="AB453" s="26" t="str">
        <f t="shared" si="872"/>
        <v/>
      </c>
      <c r="AC453" s="26" t="str">
        <f t="shared" si="873"/>
        <v/>
      </c>
      <c r="AD453" s="26" t="str">
        <f t="shared" si="874"/>
        <v/>
      </c>
      <c r="AE453" s="26" t="str">
        <f t="shared" si="875"/>
        <v/>
      </c>
      <c r="AF453" s="26" t="str">
        <f t="shared" si="876"/>
        <v/>
      </c>
      <c r="AG453" s="26" t="str">
        <f t="shared" si="877"/>
        <v/>
      </c>
      <c r="AH453" s="26" t="str">
        <f t="shared" si="878"/>
        <v/>
      </c>
      <c r="AI453" s="21"/>
      <c r="AJ453" s="242"/>
      <c r="AK453" s="13"/>
    </row>
    <row r="454" spans="2:37" ht="25.5">
      <c r="B454" s="9"/>
      <c r="C454" s="172" t="s">
        <v>469</v>
      </c>
      <c r="D454" s="219" t="s">
        <v>291</v>
      </c>
      <c r="E454" s="12" t="s">
        <v>76</v>
      </c>
      <c r="F454" s="211">
        <v>43466</v>
      </c>
      <c r="G454" s="211">
        <v>43497</v>
      </c>
      <c r="H454" s="211">
        <v>43525</v>
      </c>
      <c r="I454" s="211">
        <v>43556</v>
      </c>
      <c r="J454" s="211">
        <v>43586</v>
      </c>
      <c r="K454" s="211">
        <v>43617</v>
      </c>
      <c r="L454" s="211">
        <v>43647</v>
      </c>
      <c r="M454" s="211">
        <v>43678</v>
      </c>
      <c r="N454" s="211">
        <v>43709</v>
      </c>
      <c r="O454" s="211">
        <v>43739</v>
      </c>
      <c r="P454" s="211">
        <v>43770</v>
      </c>
      <c r="Q454" s="211">
        <v>43800</v>
      </c>
      <c r="R454" s="211">
        <v>43831</v>
      </c>
      <c r="S454" s="211">
        <v>43862</v>
      </c>
      <c r="T454" s="211">
        <v>43891</v>
      </c>
      <c r="U454" s="211">
        <v>43922</v>
      </c>
      <c r="V454" s="211">
        <v>43952</v>
      </c>
      <c r="W454" s="211">
        <v>43983</v>
      </c>
      <c r="X454" s="12">
        <v>2019</v>
      </c>
      <c r="Y454" s="247" t="s">
        <v>415</v>
      </c>
      <c r="Z454" s="247" t="s">
        <v>416</v>
      </c>
      <c r="AA454" s="12"/>
      <c r="AB454" s="210" t="s">
        <v>222</v>
      </c>
      <c r="AC454" s="210" t="s">
        <v>223</v>
      </c>
      <c r="AD454" s="210" t="s">
        <v>224</v>
      </c>
      <c r="AE454" s="210" t="s">
        <v>225</v>
      </c>
      <c r="AF454" s="210" t="s">
        <v>226</v>
      </c>
      <c r="AG454" s="210" t="s">
        <v>227</v>
      </c>
      <c r="AH454" s="210" t="s">
        <v>417</v>
      </c>
      <c r="AI454" s="12"/>
      <c r="AJ454" s="12" t="s">
        <v>42</v>
      </c>
      <c r="AK454" s="13"/>
    </row>
    <row r="455" spans="2:37">
      <c r="B455" s="9"/>
      <c r="D455" s="63" t="s">
        <v>184</v>
      </c>
      <c r="E455" s="5" t="s">
        <v>43</v>
      </c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32">
        <f t="shared" ref="X455:X460" si="879">+SUM(F455:Q455)</f>
        <v>0</v>
      </c>
      <c r="Y455" s="32">
        <f t="shared" ref="Y455:Y460" si="880">+SUM(F455:K455)</f>
        <v>0</v>
      </c>
      <c r="Z455" s="32">
        <f t="shared" ref="Z455:Z460" si="881">+SUM(R455:W455)</f>
        <v>0</v>
      </c>
      <c r="AA455" s="21"/>
      <c r="AB455" s="26" t="str">
        <f t="shared" ref="AB455:AB460" si="882">+IFERROR((R455/F455)-1,"")</f>
        <v/>
      </c>
      <c r="AC455" s="26" t="str">
        <f t="shared" ref="AC455:AC460" si="883">+IFERROR((S455/G455)-1,"")</f>
        <v/>
      </c>
      <c r="AD455" s="26" t="str">
        <f t="shared" ref="AD455:AD460" si="884">+IFERROR((T455/H455)-1,"")</f>
        <v/>
      </c>
      <c r="AE455" s="26" t="str">
        <f t="shared" ref="AE455:AE460" si="885">+IFERROR((U455/I455)-1,"")</f>
        <v/>
      </c>
      <c r="AF455" s="26" t="str">
        <f t="shared" ref="AF455:AF460" si="886">+IFERROR((V455/J455)-1,"")</f>
        <v/>
      </c>
      <c r="AG455" s="26" t="str">
        <f t="shared" ref="AG455:AG460" si="887">+IFERROR((W455/K455)-1,"")</f>
        <v/>
      </c>
      <c r="AH455" s="26" t="str">
        <f t="shared" ref="AH455:AH460" si="888">+IFERROR((Z455/Y455)-1,"")</f>
        <v/>
      </c>
      <c r="AI455" s="21"/>
      <c r="AJ455" s="242"/>
      <c r="AK455" s="13"/>
    </row>
    <row r="456" spans="2:37">
      <c r="B456" s="9"/>
      <c r="D456" s="63" t="s">
        <v>47</v>
      </c>
      <c r="E456" s="5" t="s">
        <v>43</v>
      </c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32">
        <f t="shared" si="879"/>
        <v>0</v>
      </c>
      <c r="Y456" s="32">
        <f t="shared" si="880"/>
        <v>0</v>
      </c>
      <c r="Z456" s="32">
        <f t="shared" si="881"/>
        <v>0</v>
      </c>
      <c r="AA456" s="21"/>
      <c r="AB456" s="26" t="str">
        <f t="shared" si="882"/>
        <v/>
      </c>
      <c r="AC456" s="26" t="str">
        <f t="shared" si="883"/>
        <v/>
      </c>
      <c r="AD456" s="26" t="str">
        <f t="shared" si="884"/>
        <v/>
      </c>
      <c r="AE456" s="26" t="str">
        <f t="shared" si="885"/>
        <v/>
      </c>
      <c r="AF456" s="26" t="str">
        <f t="shared" si="886"/>
        <v/>
      </c>
      <c r="AG456" s="26" t="str">
        <f t="shared" si="887"/>
        <v/>
      </c>
      <c r="AH456" s="26" t="str">
        <f t="shared" si="888"/>
        <v/>
      </c>
      <c r="AI456" s="21"/>
      <c r="AJ456" s="242"/>
      <c r="AK456" s="13"/>
    </row>
    <row r="457" spans="2:37">
      <c r="B457" s="9"/>
      <c r="D457" s="63" t="s">
        <v>185</v>
      </c>
      <c r="E457" s="5" t="s">
        <v>43</v>
      </c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32">
        <f t="shared" si="879"/>
        <v>0</v>
      </c>
      <c r="Y457" s="32">
        <f t="shared" si="880"/>
        <v>0</v>
      </c>
      <c r="Z457" s="32">
        <f t="shared" si="881"/>
        <v>0</v>
      </c>
      <c r="AA457" s="21"/>
      <c r="AB457" s="26" t="str">
        <f t="shared" si="882"/>
        <v/>
      </c>
      <c r="AC457" s="26" t="str">
        <f t="shared" si="883"/>
        <v/>
      </c>
      <c r="AD457" s="26" t="str">
        <f t="shared" si="884"/>
        <v/>
      </c>
      <c r="AE457" s="26" t="str">
        <f t="shared" si="885"/>
        <v/>
      </c>
      <c r="AF457" s="26" t="str">
        <f t="shared" si="886"/>
        <v/>
      </c>
      <c r="AG457" s="26" t="str">
        <f t="shared" si="887"/>
        <v/>
      </c>
      <c r="AH457" s="26" t="str">
        <f t="shared" si="888"/>
        <v/>
      </c>
      <c r="AI457" s="21"/>
      <c r="AJ457" s="242"/>
      <c r="AK457" s="13"/>
    </row>
    <row r="458" spans="2:37">
      <c r="B458" s="9"/>
      <c r="D458" s="63" t="s">
        <v>186</v>
      </c>
      <c r="E458" s="5" t="s">
        <v>43</v>
      </c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32">
        <f t="shared" si="879"/>
        <v>0</v>
      </c>
      <c r="Y458" s="32">
        <f t="shared" si="880"/>
        <v>0</v>
      </c>
      <c r="Z458" s="32">
        <f t="shared" si="881"/>
        <v>0</v>
      </c>
      <c r="AA458" s="21"/>
      <c r="AB458" s="26" t="str">
        <f t="shared" si="882"/>
        <v/>
      </c>
      <c r="AC458" s="26" t="str">
        <f t="shared" si="883"/>
        <v/>
      </c>
      <c r="AD458" s="26" t="str">
        <f t="shared" si="884"/>
        <v/>
      </c>
      <c r="AE458" s="26" t="str">
        <f t="shared" si="885"/>
        <v/>
      </c>
      <c r="AF458" s="26" t="str">
        <f t="shared" si="886"/>
        <v/>
      </c>
      <c r="AG458" s="26" t="str">
        <f t="shared" si="887"/>
        <v/>
      </c>
      <c r="AH458" s="26" t="str">
        <f t="shared" si="888"/>
        <v/>
      </c>
      <c r="AI458" s="21"/>
      <c r="AJ458" s="242"/>
      <c r="AK458" s="13"/>
    </row>
    <row r="459" spans="2:37">
      <c r="B459" s="9"/>
      <c r="D459" s="63" t="s">
        <v>290</v>
      </c>
      <c r="E459" s="5" t="s">
        <v>43</v>
      </c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32">
        <f t="shared" si="879"/>
        <v>0</v>
      </c>
      <c r="Y459" s="32">
        <f t="shared" si="880"/>
        <v>0</v>
      </c>
      <c r="Z459" s="32">
        <f t="shared" si="881"/>
        <v>0</v>
      </c>
      <c r="AA459" s="21"/>
      <c r="AB459" s="26" t="str">
        <f t="shared" si="882"/>
        <v/>
      </c>
      <c r="AC459" s="26" t="str">
        <f t="shared" si="883"/>
        <v/>
      </c>
      <c r="AD459" s="26" t="str">
        <f t="shared" si="884"/>
        <v/>
      </c>
      <c r="AE459" s="26" t="str">
        <f t="shared" si="885"/>
        <v/>
      </c>
      <c r="AF459" s="26" t="str">
        <f t="shared" si="886"/>
        <v/>
      </c>
      <c r="AG459" s="26" t="str">
        <f t="shared" si="887"/>
        <v/>
      </c>
      <c r="AH459" s="26" t="str">
        <f t="shared" si="888"/>
        <v/>
      </c>
      <c r="AI459" s="21"/>
      <c r="AJ459" s="242"/>
      <c r="AK459" s="13"/>
    </row>
    <row r="460" spans="2:37">
      <c r="B460" s="9"/>
      <c r="D460" s="63" t="s">
        <v>50</v>
      </c>
      <c r="E460" s="5" t="s">
        <v>43</v>
      </c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32">
        <f t="shared" si="879"/>
        <v>0</v>
      </c>
      <c r="Y460" s="32">
        <f t="shared" si="880"/>
        <v>0</v>
      </c>
      <c r="Z460" s="32">
        <f t="shared" si="881"/>
        <v>0</v>
      </c>
      <c r="AA460" s="21"/>
      <c r="AB460" s="26" t="str">
        <f t="shared" si="882"/>
        <v/>
      </c>
      <c r="AC460" s="26" t="str">
        <f t="shared" si="883"/>
        <v/>
      </c>
      <c r="AD460" s="26" t="str">
        <f t="shared" si="884"/>
        <v/>
      </c>
      <c r="AE460" s="26" t="str">
        <f t="shared" si="885"/>
        <v/>
      </c>
      <c r="AF460" s="26" t="str">
        <f t="shared" si="886"/>
        <v/>
      </c>
      <c r="AG460" s="26" t="str">
        <f t="shared" si="887"/>
        <v/>
      </c>
      <c r="AH460" s="26" t="str">
        <f t="shared" si="888"/>
        <v/>
      </c>
      <c r="AI460" s="21"/>
      <c r="AJ460" s="242"/>
      <c r="AK460" s="13"/>
    </row>
    <row r="461" spans="2:37" ht="16.5" customHeight="1">
      <c r="B461" s="18"/>
      <c r="C461" s="293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22"/>
    </row>
    <row r="462" spans="2:37" ht="16.5" customHeight="1"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AB462" s="1"/>
      <c r="AC462" s="1"/>
      <c r="AD462" s="1"/>
      <c r="AE462" s="1"/>
      <c r="AF462" s="1"/>
      <c r="AG462" s="1"/>
      <c r="AH462" s="1"/>
    </row>
    <row r="463" spans="2:37" s="59" customFormat="1" ht="36" customHeight="1">
      <c r="B463" s="56"/>
      <c r="C463" s="173" t="s">
        <v>430</v>
      </c>
      <c r="D463" s="57" t="s">
        <v>26</v>
      </c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186"/>
    </row>
    <row r="464" spans="2:37" ht="25.5">
      <c r="B464" s="9"/>
      <c r="C464" s="292" t="s">
        <v>470</v>
      </c>
      <c r="D464" s="219" t="s">
        <v>296</v>
      </c>
      <c r="E464" s="12" t="s">
        <v>76</v>
      </c>
      <c r="F464" s="211">
        <v>43466</v>
      </c>
      <c r="G464" s="211">
        <v>43497</v>
      </c>
      <c r="H464" s="211">
        <v>43525</v>
      </c>
      <c r="I464" s="211">
        <v>43556</v>
      </c>
      <c r="J464" s="211">
        <v>43586</v>
      </c>
      <c r="K464" s="211">
        <v>43617</v>
      </c>
      <c r="L464" s="211">
        <v>43647</v>
      </c>
      <c r="M464" s="211">
        <v>43678</v>
      </c>
      <c r="N464" s="211">
        <v>43709</v>
      </c>
      <c r="O464" s="211">
        <v>43739</v>
      </c>
      <c r="P464" s="211">
        <v>43770</v>
      </c>
      <c r="Q464" s="211">
        <v>43800</v>
      </c>
      <c r="R464" s="211">
        <v>43831</v>
      </c>
      <c r="S464" s="211">
        <v>43862</v>
      </c>
      <c r="T464" s="211">
        <v>43891</v>
      </c>
      <c r="U464" s="211">
        <v>43922</v>
      </c>
      <c r="V464" s="211">
        <v>43952</v>
      </c>
      <c r="W464" s="211">
        <v>43983</v>
      </c>
      <c r="X464" s="12">
        <v>2019</v>
      </c>
      <c r="Y464" s="247" t="s">
        <v>415</v>
      </c>
      <c r="Z464" s="247" t="s">
        <v>416</v>
      </c>
      <c r="AA464" s="12"/>
      <c r="AB464" s="210" t="s">
        <v>222</v>
      </c>
      <c r="AC464" s="210" t="s">
        <v>223</v>
      </c>
      <c r="AD464" s="210" t="s">
        <v>224</v>
      </c>
      <c r="AE464" s="210" t="s">
        <v>225</v>
      </c>
      <c r="AF464" s="210" t="s">
        <v>226</v>
      </c>
      <c r="AG464" s="210" t="s">
        <v>227</v>
      </c>
      <c r="AH464" s="210" t="s">
        <v>417</v>
      </c>
      <c r="AI464" s="12"/>
      <c r="AJ464" s="12" t="s">
        <v>42</v>
      </c>
      <c r="AK464" s="13"/>
    </row>
    <row r="465" spans="2:37">
      <c r="B465" s="9"/>
      <c r="D465" s="174" t="s">
        <v>187</v>
      </c>
      <c r="E465" s="65" t="s">
        <v>8</v>
      </c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32">
        <f t="shared" ref="X465" si="889">+SUM(F465:Q465)</f>
        <v>0</v>
      </c>
      <c r="Y465" s="32">
        <f t="shared" ref="Y465" si="890">+SUM(F465:K465)</f>
        <v>0</v>
      </c>
      <c r="Z465" s="32">
        <f t="shared" ref="Z465:Z466" si="891">+SUM(R465:W465)</f>
        <v>0</v>
      </c>
      <c r="AA465" s="21"/>
      <c r="AB465" s="26" t="str">
        <f t="shared" ref="AB465:AB466" si="892">+IFERROR((R465/F465)-1,"")</f>
        <v/>
      </c>
      <c r="AC465" s="26" t="str">
        <f t="shared" ref="AC465:AC466" si="893">+IFERROR((S465/G465)-1,"")</f>
        <v/>
      </c>
      <c r="AD465" s="26" t="str">
        <f t="shared" ref="AD465:AD466" si="894">+IFERROR((T465/H465)-1,"")</f>
        <v/>
      </c>
      <c r="AE465" s="26" t="str">
        <f t="shared" ref="AE465:AE466" si="895">+IFERROR((U465/I465)-1,"")</f>
        <v/>
      </c>
      <c r="AF465" s="26" t="str">
        <f t="shared" ref="AF465:AF466" si="896">+IFERROR((V465/J465)-1,"")</f>
        <v/>
      </c>
      <c r="AG465" s="26" t="str">
        <f>+IFERROR((W465/K465)-1,"")</f>
        <v/>
      </c>
      <c r="AH465" s="26" t="str">
        <f t="shared" ref="AH465:AH466" si="897">+IFERROR((Z465/Y465)-1,"")</f>
        <v/>
      </c>
      <c r="AI465" s="21"/>
      <c r="AJ465" s="242"/>
      <c r="AK465" s="13"/>
    </row>
    <row r="466" spans="2:37">
      <c r="B466" s="9"/>
      <c r="D466" s="200" t="s">
        <v>377</v>
      </c>
      <c r="E466" s="65" t="str">
        <f t="shared" ref="E466" si="898">E465</f>
        <v>número</v>
      </c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65"/>
      <c r="U466" s="65"/>
      <c r="V466" s="65"/>
      <c r="W466" s="65"/>
      <c r="X466" s="216"/>
      <c r="Y466" s="216"/>
      <c r="Z466" s="32">
        <f t="shared" si="891"/>
        <v>0</v>
      </c>
      <c r="AA466" s="21"/>
      <c r="AB466" s="216" t="str">
        <f t="shared" si="892"/>
        <v/>
      </c>
      <c r="AC466" s="216" t="str">
        <f t="shared" si="893"/>
        <v/>
      </c>
      <c r="AD466" s="216" t="str">
        <f t="shared" si="894"/>
        <v/>
      </c>
      <c r="AE466" s="216" t="str">
        <f t="shared" si="895"/>
        <v/>
      </c>
      <c r="AF466" s="216" t="str">
        <f t="shared" si="896"/>
        <v/>
      </c>
      <c r="AG466" s="216" t="str">
        <f t="shared" ref="AG466" si="899">+IFERROR((W466/K466)-1,"")</f>
        <v/>
      </c>
      <c r="AH466" s="216" t="str">
        <f t="shared" si="897"/>
        <v/>
      </c>
      <c r="AI466" s="21"/>
      <c r="AJ466" s="242"/>
      <c r="AK466" s="13"/>
    </row>
    <row r="467" spans="2:37">
      <c r="B467" s="9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3"/>
    </row>
    <row r="468" spans="2:37" ht="25.5">
      <c r="B468" s="9"/>
      <c r="C468" s="292" t="s">
        <v>471</v>
      </c>
      <c r="D468" s="219" t="s">
        <v>297</v>
      </c>
      <c r="E468" s="12" t="s">
        <v>76</v>
      </c>
      <c r="F468" s="211">
        <v>43466</v>
      </c>
      <c r="G468" s="211">
        <v>43497</v>
      </c>
      <c r="H468" s="211">
        <v>43525</v>
      </c>
      <c r="I468" s="211">
        <v>43556</v>
      </c>
      <c r="J468" s="211">
        <v>43586</v>
      </c>
      <c r="K468" s="211">
        <v>43617</v>
      </c>
      <c r="L468" s="211">
        <v>43647</v>
      </c>
      <c r="M468" s="211">
        <v>43678</v>
      </c>
      <c r="N468" s="211">
        <v>43709</v>
      </c>
      <c r="O468" s="211">
        <v>43739</v>
      </c>
      <c r="P468" s="211">
        <v>43770</v>
      </c>
      <c r="Q468" s="211">
        <v>43800</v>
      </c>
      <c r="R468" s="211">
        <v>43831</v>
      </c>
      <c r="S468" s="211">
        <v>43862</v>
      </c>
      <c r="T468" s="211">
        <v>43891</v>
      </c>
      <c r="U468" s="211">
        <v>43922</v>
      </c>
      <c r="V468" s="211">
        <v>43952</v>
      </c>
      <c r="W468" s="211">
        <v>43983</v>
      </c>
      <c r="X468" s="12">
        <v>2019</v>
      </c>
      <c r="Y468" s="247" t="s">
        <v>415</v>
      </c>
      <c r="Z468" s="247" t="s">
        <v>416</v>
      </c>
      <c r="AA468" s="12"/>
      <c r="AB468" s="210" t="s">
        <v>222</v>
      </c>
      <c r="AC468" s="210" t="s">
        <v>223</v>
      </c>
      <c r="AD468" s="210" t="s">
        <v>224</v>
      </c>
      <c r="AE468" s="210" t="s">
        <v>225</v>
      </c>
      <c r="AF468" s="210" t="s">
        <v>226</v>
      </c>
      <c r="AG468" s="210" t="s">
        <v>227</v>
      </c>
      <c r="AH468" s="210" t="s">
        <v>417</v>
      </c>
      <c r="AI468" s="12"/>
      <c r="AJ468" s="12" t="s">
        <v>42</v>
      </c>
      <c r="AK468" s="13"/>
    </row>
    <row r="469" spans="2:37">
      <c r="B469" s="9"/>
      <c r="D469" s="174" t="s">
        <v>187</v>
      </c>
      <c r="E469" s="65" t="s">
        <v>8</v>
      </c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32">
        <f t="shared" ref="X469" si="900">+SUM(F469:Q469)</f>
        <v>0</v>
      </c>
      <c r="Y469" s="32">
        <f t="shared" ref="Y469" si="901">+SUM(F469:K469)</f>
        <v>0</v>
      </c>
      <c r="Z469" s="32">
        <f t="shared" ref="Z469:Z470" si="902">+SUM(R469:W469)</f>
        <v>0</v>
      </c>
      <c r="AA469" s="21"/>
      <c r="AB469" s="26" t="str">
        <f t="shared" ref="AB469:AB470" si="903">+IFERROR((R469/F469)-1,"")</f>
        <v/>
      </c>
      <c r="AC469" s="26" t="str">
        <f t="shared" ref="AC469:AC470" si="904">+IFERROR((S469/G469)-1,"")</f>
        <v/>
      </c>
      <c r="AD469" s="26" t="str">
        <f t="shared" ref="AD469:AD470" si="905">+IFERROR((T469/H469)-1,"")</f>
        <v/>
      </c>
      <c r="AE469" s="26" t="str">
        <f t="shared" ref="AE469:AE470" si="906">+IFERROR((U469/I469)-1,"")</f>
        <v/>
      </c>
      <c r="AF469" s="26" t="str">
        <f t="shared" ref="AF469:AF470" si="907">+IFERROR((V469/J469)-1,"")</f>
        <v/>
      </c>
      <c r="AG469" s="26" t="str">
        <f t="shared" ref="AG469:AG470" si="908">+IFERROR((W469/K469)-1,"")</f>
        <v/>
      </c>
      <c r="AH469" s="26" t="str">
        <f t="shared" ref="AH469:AH470" si="909">+IFERROR((Z469/Y469)-1,"")</f>
        <v/>
      </c>
      <c r="AI469" s="21"/>
      <c r="AJ469" s="242"/>
      <c r="AK469" s="13"/>
    </row>
    <row r="470" spans="2:37">
      <c r="B470" s="9"/>
      <c r="D470" s="200" t="s">
        <v>377</v>
      </c>
      <c r="E470" s="65" t="str">
        <f t="shared" ref="E470" si="910">E469</f>
        <v>número</v>
      </c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65"/>
      <c r="U470" s="65"/>
      <c r="V470" s="65"/>
      <c r="W470" s="65"/>
      <c r="X470" s="216"/>
      <c r="Y470" s="216"/>
      <c r="Z470" s="32">
        <f t="shared" si="902"/>
        <v>0</v>
      </c>
      <c r="AA470" s="21"/>
      <c r="AB470" s="216" t="str">
        <f t="shared" si="903"/>
        <v/>
      </c>
      <c r="AC470" s="216" t="str">
        <f t="shared" si="904"/>
        <v/>
      </c>
      <c r="AD470" s="216" t="str">
        <f t="shared" si="905"/>
        <v/>
      </c>
      <c r="AE470" s="216" t="str">
        <f t="shared" si="906"/>
        <v/>
      </c>
      <c r="AF470" s="216" t="str">
        <f t="shared" si="907"/>
        <v/>
      </c>
      <c r="AG470" s="216" t="str">
        <f t="shared" si="908"/>
        <v/>
      </c>
      <c r="AH470" s="216" t="str">
        <f t="shared" si="909"/>
        <v/>
      </c>
      <c r="AI470" s="21"/>
      <c r="AJ470" s="242"/>
      <c r="AK470" s="13"/>
    </row>
    <row r="471" spans="2:37">
      <c r="B471" s="9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3"/>
    </row>
    <row r="472" spans="2:37" ht="25.5">
      <c r="B472" s="9"/>
      <c r="C472" s="292" t="s">
        <v>472</v>
      </c>
      <c r="D472" s="219" t="s">
        <v>298</v>
      </c>
      <c r="E472" s="12" t="s">
        <v>76</v>
      </c>
      <c r="F472" s="211">
        <v>43466</v>
      </c>
      <c r="G472" s="211">
        <v>43497</v>
      </c>
      <c r="H472" s="211">
        <v>43525</v>
      </c>
      <c r="I472" s="211">
        <v>43556</v>
      </c>
      <c r="J472" s="211">
        <v>43586</v>
      </c>
      <c r="K472" s="211">
        <v>43617</v>
      </c>
      <c r="L472" s="211">
        <v>43647</v>
      </c>
      <c r="M472" s="211">
        <v>43678</v>
      </c>
      <c r="N472" s="211">
        <v>43709</v>
      </c>
      <c r="O472" s="211">
        <v>43739</v>
      </c>
      <c r="P472" s="211">
        <v>43770</v>
      </c>
      <c r="Q472" s="211">
        <v>43800</v>
      </c>
      <c r="R472" s="211">
        <v>43831</v>
      </c>
      <c r="S472" s="211">
        <v>43862</v>
      </c>
      <c r="T472" s="211">
        <v>43891</v>
      </c>
      <c r="U472" s="211">
        <v>43922</v>
      </c>
      <c r="V472" s="211">
        <v>43952</v>
      </c>
      <c r="W472" s="211">
        <v>43983</v>
      </c>
      <c r="X472" s="12">
        <v>2019</v>
      </c>
      <c r="Y472" s="247" t="s">
        <v>415</v>
      </c>
      <c r="Z472" s="247" t="s">
        <v>416</v>
      </c>
      <c r="AA472" s="12"/>
      <c r="AB472" s="210" t="s">
        <v>222</v>
      </c>
      <c r="AC472" s="210" t="s">
        <v>223</v>
      </c>
      <c r="AD472" s="210" t="s">
        <v>224</v>
      </c>
      <c r="AE472" s="210" t="s">
        <v>225</v>
      </c>
      <c r="AF472" s="210" t="s">
        <v>226</v>
      </c>
      <c r="AG472" s="210" t="s">
        <v>227</v>
      </c>
      <c r="AH472" s="210" t="s">
        <v>417</v>
      </c>
      <c r="AI472" s="12"/>
      <c r="AJ472" s="12" t="s">
        <v>42</v>
      </c>
      <c r="AK472" s="13"/>
    </row>
    <row r="473" spans="2:37">
      <c r="B473" s="9"/>
      <c r="D473" s="174" t="s">
        <v>187</v>
      </c>
      <c r="E473" s="65" t="s">
        <v>8</v>
      </c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32">
        <f t="shared" ref="X473" si="911">+SUM(F473:Q473)</f>
        <v>0</v>
      </c>
      <c r="Y473" s="32">
        <f t="shared" ref="Y473" si="912">+SUM(F473:K473)</f>
        <v>0</v>
      </c>
      <c r="Z473" s="32">
        <f t="shared" ref="Z473:Z474" si="913">+SUM(R473:W473)</f>
        <v>0</v>
      </c>
      <c r="AA473" s="21"/>
      <c r="AB473" s="26" t="str">
        <f t="shared" ref="AB473:AB474" si="914">+IFERROR((R473/F473)-1,"")</f>
        <v/>
      </c>
      <c r="AC473" s="26" t="str">
        <f t="shared" ref="AC473:AC474" si="915">+IFERROR((S473/G473)-1,"")</f>
        <v/>
      </c>
      <c r="AD473" s="26" t="str">
        <f t="shared" ref="AD473:AD474" si="916">+IFERROR((T473/H473)-1,"")</f>
        <v/>
      </c>
      <c r="AE473" s="26" t="str">
        <f t="shared" ref="AE473:AE474" si="917">+IFERROR((U473/I473)-1,"")</f>
        <v/>
      </c>
      <c r="AF473" s="26" t="str">
        <f t="shared" ref="AF473:AF474" si="918">+IFERROR((V473/J473)-1,"")</f>
        <v/>
      </c>
      <c r="AG473" s="26" t="str">
        <f t="shared" ref="AG473:AG474" si="919">+IFERROR((W473/K473)-1,"")</f>
        <v/>
      </c>
      <c r="AH473" s="26" t="str">
        <f t="shared" ref="AH473:AH474" si="920">+IFERROR((Z473/Y473)-1,"")</f>
        <v/>
      </c>
      <c r="AI473" s="21"/>
      <c r="AJ473" s="242"/>
      <c r="AK473" s="13"/>
    </row>
    <row r="474" spans="2:37">
      <c r="B474" s="9"/>
      <c r="D474" s="200" t="s">
        <v>377</v>
      </c>
      <c r="E474" s="65" t="str">
        <f t="shared" ref="E474" si="921">E473</f>
        <v>número</v>
      </c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65"/>
      <c r="U474" s="65"/>
      <c r="V474" s="65"/>
      <c r="W474" s="65"/>
      <c r="X474" s="216"/>
      <c r="Y474" s="216"/>
      <c r="Z474" s="32">
        <f t="shared" si="913"/>
        <v>0</v>
      </c>
      <c r="AA474" s="21"/>
      <c r="AB474" s="216" t="str">
        <f t="shared" si="914"/>
        <v/>
      </c>
      <c r="AC474" s="216" t="str">
        <f t="shared" si="915"/>
        <v/>
      </c>
      <c r="AD474" s="216" t="str">
        <f t="shared" si="916"/>
        <v/>
      </c>
      <c r="AE474" s="216" t="str">
        <f t="shared" si="917"/>
        <v/>
      </c>
      <c r="AF474" s="216" t="str">
        <f t="shared" si="918"/>
        <v/>
      </c>
      <c r="AG474" s="216" t="str">
        <f t="shared" si="919"/>
        <v/>
      </c>
      <c r="AH474" s="216" t="str">
        <f t="shared" si="920"/>
        <v/>
      </c>
      <c r="AI474" s="21"/>
      <c r="AJ474" s="242"/>
      <c r="AK474" s="13"/>
    </row>
    <row r="475" spans="2:37">
      <c r="B475" s="9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3"/>
    </row>
    <row r="476" spans="2:37" ht="25.5">
      <c r="B476" s="9"/>
      <c r="C476" s="292" t="s">
        <v>473</v>
      </c>
      <c r="D476" s="219" t="s">
        <v>299</v>
      </c>
      <c r="E476" s="12" t="s">
        <v>76</v>
      </c>
      <c r="F476" s="211">
        <v>43466</v>
      </c>
      <c r="G476" s="211">
        <v>43497</v>
      </c>
      <c r="H476" s="211">
        <v>43525</v>
      </c>
      <c r="I476" s="211">
        <v>43556</v>
      </c>
      <c r="J476" s="211">
        <v>43586</v>
      </c>
      <c r="K476" s="211">
        <v>43617</v>
      </c>
      <c r="L476" s="211">
        <v>43647</v>
      </c>
      <c r="M476" s="211">
        <v>43678</v>
      </c>
      <c r="N476" s="211">
        <v>43709</v>
      </c>
      <c r="O476" s="211">
        <v>43739</v>
      </c>
      <c r="P476" s="211">
        <v>43770</v>
      </c>
      <c r="Q476" s="211">
        <v>43800</v>
      </c>
      <c r="R476" s="211">
        <v>43831</v>
      </c>
      <c r="S476" s="211">
        <v>43862</v>
      </c>
      <c r="T476" s="211">
        <v>43891</v>
      </c>
      <c r="U476" s="211">
        <v>43922</v>
      </c>
      <c r="V476" s="211">
        <v>43952</v>
      </c>
      <c r="W476" s="211">
        <v>43983</v>
      </c>
      <c r="X476" s="12">
        <v>2019</v>
      </c>
      <c r="Y476" s="247" t="s">
        <v>415</v>
      </c>
      <c r="Z476" s="247" t="s">
        <v>416</v>
      </c>
      <c r="AA476" s="12"/>
      <c r="AB476" s="210" t="s">
        <v>222</v>
      </c>
      <c r="AC476" s="210" t="s">
        <v>223</v>
      </c>
      <c r="AD476" s="210" t="s">
        <v>224</v>
      </c>
      <c r="AE476" s="210" t="s">
        <v>225</v>
      </c>
      <c r="AF476" s="210" t="s">
        <v>226</v>
      </c>
      <c r="AG476" s="210" t="s">
        <v>227</v>
      </c>
      <c r="AH476" s="210" t="s">
        <v>417</v>
      </c>
      <c r="AI476" s="12"/>
      <c r="AJ476" s="12" t="s">
        <v>42</v>
      </c>
      <c r="AK476" s="13"/>
    </row>
    <row r="477" spans="2:37">
      <c r="B477" s="9"/>
      <c r="D477" s="174" t="s">
        <v>187</v>
      </c>
      <c r="E477" s="65" t="s">
        <v>8</v>
      </c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32">
        <f t="shared" ref="X477" si="922">+SUM(F477:Q477)</f>
        <v>0</v>
      </c>
      <c r="Y477" s="32">
        <f t="shared" ref="Y477" si="923">+SUM(F477:K477)</f>
        <v>0</v>
      </c>
      <c r="Z477" s="32">
        <f t="shared" ref="Z477:Z478" si="924">+SUM(R477:W477)</f>
        <v>0</v>
      </c>
      <c r="AA477" s="21"/>
      <c r="AB477" s="26" t="str">
        <f t="shared" ref="AB477:AB478" si="925">+IFERROR((R477/F477)-1,"")</f>
        <v/>
      </c>
      <c r="AC477" s="26" t="str">
        <f t="shared" ref="AC477:AC478" si="926">+IFERROR((S477/G477)-1,"")</f>
        <v/>
      </c>
      <c r="AD477" s="26" t="str">
        <f t="shared" ref="AD477:AD478" si="927">+IFERROR((T477/H477)-1,"")</f>
        <v/>
      </c>
      <c r="AE477" s="26" t="str">
        <f t="shared" ref="AE477:AE478" si="928">+IFERROR((U477/I477)-1,"")</f>
        <v/>
      </c>
      <c r="AF477" s="26" t="str">
        <f t="shared" ref="AF477:AF478" si="929">+IFERROR((V477/J477)-1,"")</f>
        <v/>
      </c>
      <c r="AG477" s="26" t="str">
        <f t="shared" ref="AG477:AG478" si="930">+IFERROR((W477/K477)-1,"")</f>
        <v/>
      </c>
      <c r="AH477" s="26" t="str">
        <f t="shared" ref="AH477:AH478" si="931">+IFERROR((Z477/Y477)-1,"")</f>
        <v/>
      </c>
      <c r="AI477" s="21"/>
      <c r="AJ477" s="242"/>
      <c r="AK477" s="13"/>
    </row>
    <row r="478" spans="2:37">
      <c r="B478" s="9"/>
      <c r="D478" s="200" t="s">
        <v>377</v>
      </c>
      <c r="E478" s="65" t="str">
        <f t="shared" ref="E478" si="932">E477</f>
        <v>número</v>
      </c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65"/>
      <c r="U478" s="65"/>
      <c r="V478" s="65"/>
      <c r="W478" s="65"/>
      <c r="X478" s="216"/>
      <c r="Y478" s="216"/>
      <c r="Z478" s="32">
        <f t="shared" si="924"/>
        <v>0</v>
      </c>
      <c r="AA478" s="21"/>
      <c r="AB478" s="216" t="str">
        <f t="shared" si="925"/>
        <v/>
      </c>
      <c r="AC478" s="216" t="str">
        <f t="shared" si="926"/>
        <v/>
      </c>
      <c r="AD478" s="216" t="str">
        <f t="shared" si="927"/>
        <v/>
      </c>
      <c r="AE478" s="216" t="str">
        <f t="shared" si="928"/>
        <v/>
      </c>
      <c r="AF478" s="216" t="str">
        <f t="shared" si="929"/>
        <v/>
      </c>
      <c r="AG478" s="216" t="str">
        <f t="shared" si="930"/>
        <v/>
      </c>
      <c r="AH478" s="216" t="str">
        <f t="shared" si="931"/>
        <v/>
      </c>
      <c r="AI478" s="21"/>
      <c r="AJ478" s="242"/>
      <c r="AK478" s="13"/>
    </row>
    <row r="479" spans="2:37">
      <c r="B479" s="9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3"/>
    </row>
    <row r="480" spans="2:37" ht="25.5">
      <c r="B480" s="9"/>
      <c r="C480" s="292" t="s">
        <v>474</v>
      </c>
      <c r="D480" s="219" t="s">
        <v>300</v>
      </c>
      <c r="E480" s="12" t="s">
        <v>76</v>
      </c>
      <c r="F480" s="211">
        <v>43466</v>
      </c>
      <c r="G480" s="211">
        <v>43497</v>
      </c>
      <c r="H480" s="211">
        <v>43525</v>
      </c>
      <c r="I480" s="211">
        <v>43556</v>
      </c>
      <c r="J480" s="211">
        <v>43586</v>
      </c>
      <c r="K480" s="211">
        <v>43617</v>
      </c>
      <c r="L480" s="211">
        <v>43647</v>
      </c>
      <c r="M480" s="211">
        <v>43678</v>
      </c>
      <c r="N480" s="211">
        <v>43709</v>
      </c>
      <c r="O480" s="211">
        <v>43739</v>
      </c>
      <c r="P480" s="211">
        <v>43770</v>
      </c>
      <c r="Q480" s="211">
        <v>43800</v>
      </c>
      <c r="R480" s="211">
        <v>43831</v>
      </c>
      <c r="S480" s="211">
        <v>43862</v>
      </c>
      <c r="T480" s="211">
        <v>43891</v>
      </c>
      <c r="U480" s="211">
        <v>43922</v>
      </c>
      <c r="V480" s="211">
        <v>43952</v>
      </c>
      <c r="W480" s="211">
        <v>43983</v>
      </c>
      <c r="X480" s="12">
        <v>2019</v>
      </c>
      <c r="Y480" s="247" t="s">
        <v>415</v>
      </c>
      <c r="Z480" s="247" t="s">
        <v>416</v>
      </c>
      <c r="AA480" s="12"/>
      <c r="AB480" s="210" t="s">
        <v>222</v>
      </c>
      <c r="AC480" s="210" t="s">
        <v>223</v>
      </c>
      <c r="AD480" s="210" t="s">
        <v>224</v>
      </c>
      <c r="AE480" s="210" t="s">
        <v>225</v>
      </c>
      <c r="AF480" s="210" t="s">
        <v>226</v>
      </c>
      <c r="AG480" s="210" t="s">
        <v>227</v>
      </c>
      <c r="AH480" s="210" t="s">
        <v>417</v>
      </c>
      <c r="AI480" s="12"/>
      <c r="AJ480" s="12" t="s">
        <v>42</v>
      </c>
      <c r="AK480" s="13"/>
    </row>
    <row r="481" spans="2:37">
      <c r="B481" s="9"/>
      <c r="D481" s="174" t="s">
        <v>187</v>
      </c>
      <c r="E481" s="65" t="s">
        <v>8</v>
      </c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32">
        <f t="shared" ref="X481" si="933">+SUM(F481:Q481)</f>
        <v>0</v>
      </c>
      <c r="Y481" s="32">
        <f t="shared" ref="Y481" si="934">+SUM(F481:K481)</f>
        <v>0</v>
      </c>
      <c r="Z481" s="32">
        <f t="shared" ref="Z481:Z482" si="935">+SUM(R481:W481)</f>
        <v>0</v>
      </c>
      <c r="AA481" s="21"/>
      <c r="AB481" s="26" t="str">
        <f t="shared" ref="AB481:AB482" si="936">+IFERROR((R481/F481)-1,"")</f>
        <v/>
      </c>
      <c r="AC481" s="26" t="str">
        <f t="shared" ref="AC481:AC482" si="937">+IFERROR((S481/G481)-1,"")</f>
        <v/>
      </c>
      <c r="AD481" s="26" t="str">
        <f t="shared" ref="AD481:AD482" si="938">+IFERROR((T481/H481)-1,"")</f>
        <v/>
      </c>
      <c r="AE481" s="26" t="str">
        <f t="shared" ref="AE481:AE482" si="939">+IFERROR((U481/I481)-1,"")</f>
        <v/>
      </c>
      <c r="AF481" s="26" t="str">
        <f t="shared" ref="AF481:AF482" si="940">+IFERROR((V481/J481)-1,"")</f>
        <v/>
      </c>
      <c r="AG481" s="26" t="str">
        <f t="shared" ref="AG481:AG482" si="941">+IFERROR((W481/K481)-1,"")</f>
        <v/>
      </c>
      <c r="AH481" s="26" t="str">
        <f t="shared" ref="AH481:AH482" si="942">+IFERROR((Z481/Y481)-1,"")</f>
        <v/>
      </c>
      <c r="AI481" s="21"/>
      <c r="AJ481" s="242"/>
      <c r="AK481" s="13"/>
    </row>
    <row r="482" spans="2:37">
      <c r="B482" s="9"/>
      <c r="D482" s="200" t="s">
        <v>377</v>
      </c>
      <c r="E482" s="65" t="str">
        <f t="shared" ref="E482" si="943">E481</f>
        <v>número</v>
      </c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65"/>
      <c r="U482" s="65"/>
      <c r="V482" s="65"/>
      <c r="W482" s="65"/>
      <c r="X482" s="216"/>
      <c r="Y482" s="216"/>
      <c r="Z482" s="32">
        <f t="shared" si="935"/>
        <v>0</v>
      </c>
      <c r="AA482" s="21"/>
      <c r="AB482" s="216" t="str">
        <f t="shared" si="936"/>
        <v/>
      </c>
      <c r="AC482" s="216" t="str">
        <f t="shared" si="937"/>
        <v/>
      </c>
      <c r="AD482" s="216" t="str">
        <f t="shared" si="938"/>
        <v/>
      </c>
      <c r="AE482" s="216" t="str">
        <f t="shared" si="939"/>
        <v/>
      </c>
      <c r="AF482" s="216" t="str">
        <f t="shared" si="940"/>
        <v/>
      </c>
      <c r="AG482" s="216" t="str">
        <f t="shared" si="941"/>
        <v/>
      </c>
      <c r="AH482" s="216" t="str">
        <f t="shared" si="942"/>
        <v/>
      </c>
      <c r="AI482" s="21"/>
      <c r="AJ482" s="242"/>
      <c r="AK482" s="13"/>
    </row>
    <row r="483" spans="2:37">
      <c r="B483" s="9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3"/>
    </row>
    <row r="484" spans="2:37">
      <c r="B484" s="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3"/>
    </row>
    <row r="485" spans="2:37" ht="8.1" customHeight="1">
      <c r="B485" s="18"/>
      <c r="C485" s="293"/>
      <c r="D485" s="17"/>
      <c r="E485" s="66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70"/>
    </row>
    <row r="486" spans="2:37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AB486" s="1"/>
      <c r="AC486" s="1"/>
      <c r="AD486" s="1"/>
      <c r="AE486" s="1"/>
      <c r="AF486" s="1"/>
      <c r="AG486" s="1"/>
      <c r="AH486" s="1"/>
    </row>
    <row r="487" spans="2:37" ht="16.5" customHeight="1"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</row>
    <row r="488" spans="2:37" ht="16.5" customHeight="1"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</row>
    <row r="489" spans="2:37" ht="16.5" customHeight="1"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</row>
    <row r="490" spans="2:37" ht="16.5" customHeight="1"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</row>
    <row r="491" spans="2:37" ht="16.5" customHeight="1"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</row>
    <row r="492" spans="2:37" ht="16.5" customHeight="1"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</row>
    <row r="493" spans="2:37" ht="16.5" customHeight="1"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</row>
    <row r="494" spans="2:37" ht="16.5" customHeight="1"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</row>
    <row r="495" spans="2:37" ht="16.5" customHeight="1"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</row>
    <row r="496" spans="2:37" ht="16.5" customHeight="1"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</row>
    <row r="497" spans="4:39" ht="16.5" customHeight="1"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</row>
    <row r="498" spans="4:39" ht="16.5" customHeight="1"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</row>
    <row r="499" spans="4:39">
      <c r="D499" s="12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</row>
    <row r="500" spans="4:39">
      <c r="D500" s="12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</row>
    <row r="501" spans="4:39">
      <c r="D501" s="12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</row>
    <row r="502" spans="4:39">
      <c r="D502" s="12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</row>
    <row r="503" spans="4:39">
      <c r="D503" s="12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</row>
    <row r="504" spans="4:39">
      <c r="D504" s="12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</row>
    <row r="505" spans="4:39">
      <c r="D505" s="12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</row>
    <row r="506" spans="4:39">
      <c r="D506" s="12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</row>
    <row r="507" spans="4:39">
      <c r="D507" s="12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</row>
    <row r="508" spans="4:39">
      <c r="D508" s="12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</row>
    <row r="509" spans="4:39">
      <c r="D509" s="12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</row>
    <row r="510" spans="4:39">
      <c r="D510" s="12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</row>
    <row r="511" spans="4:39">
      <c r="D511" s="12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</row>
    <row r="512" spans="4:39">
      <c r="D512" s="12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</row>
    <row r="513" spans="4:39">
      <c r="D513" s="12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</row>
    <row r="514" spans="4:39">
      <c r="D514" s="12"/>
    </row>
    <row r="515" spans="4:39">
      <c r="D515" s="12"/>
    </row>
    <row r="516" spans="4:39">
      <c r="D516" s="12"/>
    </row>
    <row r="517" spans="4:39">
      <c r="D517" s="12"/>
    </row>
    <row r="518" spans="4:39">
      <c r="D518" s="12"/>
    </row>
    <row r="519" spans="4:39">
      <c r="D519" s="12"/>
    </row>
    <row r="520" spans="4:39">
      <c r="D520" s="12"/>
    </row>
    <row r="521" spans="4:39">
      <c r="D521" s="12"/>
    </row>
    <row r="522" spans="4:39">
      <c r="D522" s="12"/>
    </row>
    <row r="523" spans="4:39">
      <c r="D523" s="12"/>
    </row>
    <row r="524" spans="4:39">
      <c r="D524" s="12"/>
    </row>
    <row r="525" spans="4:39">
      <c r="D525" s="12"/>
    </row>
    <row r="526" spans="4:39">
      <c r="D526" s="12"/>
    </row>
    <row r="527" spans="4:39">
      <c r="D527" s="12"/>
    </row>
    <row r="528" spans="4:39">
      <c r="D528" s="12"/>
    </row>
    <row r="529" spans="4:4">
      <c r="D529" s="12"/>
    </row>
    <row r="530" spans="4:4">
      <c r="D530" s="12"/>
    </row>
    <row r="531" spans="4:4">
      <c r="D531" s="12"/>
    </row>
    <row r="532" spans="4:4">
      <c r="D532" s="12"/>
    </row>
    <row r="533" spans="4:4">
      <c r="D533" s="12"/>
    </row>
    <row r="534" spans="4:4">
      <c r="D534" s="12"/>
    </row>
    <row r="535" spans="4:4">
      <c r="D535" s="12"/>
    </row>
    <row r="536" spans="4:4">
      <c r="D536" s="12"/>
    </row>
    <row r="537" spans="4:4">
      <c r="D537" s="12"/>
    </row>
    <row r="538" spans="4:4">
      <c r="D538" s="67"/>
    </row>
    <row r="539" spans="4:4">
      <c r="D539" s="67"/>
    </row>
    <row r="540" spans="4:4">
      <c r="D540" s="67"/>
    </row>
    <row r="541" spans="4:4">
      <c r="D541" s="67"/>
    </row>
    <row r="542" spans="4:4">
      <c r="D542" s="67"/>
    </row>
    <row r="543" spans="4:4">
      <c r="D543" s="67"/>
    </row>
    <row r="544" spans="4:4">
      <c r="D544" s="67"/>
    </row>
  </sheetData>
  <mergeCells count="67">
    <mergeCell ref="AB58:AC58"/>
    <mergeCell ref="AB76:AJ76"/>
    <mergeCell ref="AB61:AJ61"/>
    <mergeCell ref="AB62:AJ62"/>
    <mergeCell ref="AB63:AJ63"/>
    <mergeCell ref="AB64:AJ64"/>
    <mergeCell ref="AB65:AC65"/>
    <mergeCell ref="AB59:AJ59"/>
    <mergeCell ref="AB60:AJ60"/>
    <mergeCell ref="AB78:AC78"/>
    <mergeCell ref="AB79:AJ79"/>
    <mergeCell ref="AB77:AJ77"/>
    <mergeCell ref="AB66:AJ66"/>
    <mergeCell ref="AB67:AJ67"/>
    <mergeCell ref="AB68:AJ68"/>
    <mergeCell ref="AB69:AJ69"/>
    <mergeCell ref="AB70:AJ70"/>
    <mergeCell ref="AB71:AJ71"/>
    <mergeCell ref="AB72:AC72"/>
    <mergeCell ref="AB73:AJ73"/>
    <mergeCell ref="AB74:AJ74"/>
    <mergeCell ref="AB75:AJ75"/>
    <mergeCell ref="AB105:AJ105"/>
    <mergeCell ref="AB80:AJ80"/>
    <mergeCell ref="AB81:AJ81"/>
    <mergeCell ref="AB82:AJ82"/>
    <mergeCell ref="AB94:AJ94"/>
    <mergeCell ref="AB83:AJ83"/>
    <mergeCell ref="AB84:AC84"/>
    <mergeCell ref="AB85:AJ85"/>
    <mergeCell ref="AB86:AJ86"/>
    <mergeCell ref="AB87:AJ87"/>
    <mergeCell ref="AB88:AJ88"/>
    <mergeCell ref="AB89:AJ89"/>
    <mergeCell ref="AB90:AC90"/>
    <mergeCell ref="AB91:AJ91"/>
    <mergeCell ref="AB92:AJ92"/>
    <mergeCell ref="AB93:AJ93"/>
    <mergeCell ref="AB123:AJ123"/>
    <mergeCell ref="AB118:AJ118"/>
    <mergeCell ref="AB107:AJ107"/>
    <mergeCell ref="AB108:AJ108"/>
    <mergeCell ref="AB109:AJ109"/>
    <mergeCell ref="AB110:AC110"/>
    <mergeCell ref="AB111:AJ111"/>
    <mergeCell ref="AB112:AJ112"/>
    <mergeCell ref="AB113:AJ113"/>
    <mergeCell ref="AB114:AJ114"/>
    <mergeCell ref="AB115:AJ115"/>
    <mergeCell ref="AB116:AJ116"/>
    <mergeCell ref="AB117:AC117"/>
    <mergeCell ref="D6:I6"/>
    <mergeCell ref="AB119:AJ119"/>
    <mergeCell ref="AB120:AJ120"/>
    <mergeCell ref="AB121:AJ121"/>
    <mergeCell ref="AB122:AJ122"/>
    <mergeCell ref="AB106:AJ106"/>
    <mergeCell ref="AB95:AJ95"/>
    <mergeCell ref="AB96:AC96"/>
    <mergeCell ref="AB97:AJ97"/>
    <mergeCell ref="AB98:AJ98"/>
    <mergeCell ref="AB99:AJ99"/>
    <mergeCell ref="AB100:AJ100"/>
    <mergeCell ref="AB101:AJ101"/>
    <mergeCell ref="AB102:AJ102"/>
    <mergeCell ref="AB103:AC103"/>
    <mergeCell ref="AB104:AJ104"/>
  </mergeCells>
  <phoneticPr fontId="38" type="noConversion"/>
  <pageMargins left="0.23622047244094491" right="3.937007874015748E-2" top="0.55118110236220474" bottom="0.35433070866141736" header="0.31496062992125984" footer="0.31496062992125984"/>
  <pageSetup paperSize="9" scale="58" fitToHeight="0" orientation="portrait" useFirstPageNumber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15FA-65A6-429E-B4FC-08CCF94404BA}">
  <sheetPr>
    <tabColor theme="9" tint="0.59999389629810485"/>
  </sheetPr>
  <dimension ref="B1:AM544"/>
  <sheetViews>
    <sheetView tabSelected="1" zoomScaleNormal="100" workbookViewId="0">
      <selection activeCell="D492" sqref="D492"/>
    </sheetView>
  </sheetViews>
  <sheetFormatPr defaultColWidth="9.140625" defaultRowHeight="16.5"/>
  <cols>
    <col min="1" max="2" width="1.7109375" style="1" customWidth="1"/>
    <col min="3" max="3" width="13.7109375" style="1" customWidth="1"/>
    <col min="4" max="4" width="103.85546875" style="1" customWidth="1"/>
    <col min="5" max="5" width="9" style="67" bestFit="1" customWidth="1"/>
    <col min="6" max="23" width="9" style="67" customWidth="1"/>
    <col min="24" max="24" width="10.140625" style="1" bestFit="1" customWidth="1"/>
    <col min="25" max="25" width="9.42578125" style="1" customWidth="1"/>
    <col min="26" max="26" width="10.140625" style="1" bestFit="1" customWidth="1"/>
    <col min="27" max="27" width="1.7109375" style="1" customWidth="1"/>
    <col min="28" max="28" width="9.85546875" style="23" customWidth="1"/>
    <col min="29" max="29" width="9.28515625" style="23" customWidth="1"/>
    <col min="30" max="30" width="10" style="23" customWidth="1"/>
    <col min="31" max="31" width="9.140625" style="23" customWidth="1"/>
    <col min="32" max="32" width="9.7109375" style="23" customWidth="1"/>
    <col min="33" max="33" width="9.85546875" style="23" customWidth="1"/>
    <col min="34" max="34" width="9.140625" style="23" customWidth="1"/>
    <col min="35" max="35" width="1.7109375" style="1" customWidth="1"/>
    <col min="36" max="36" width="17.28515625" style="1" customWidth="1"/>
    <col min="37" max="37" width="1.7109375" style="1" customWidth="1"/>
    <col min="38" max="16384" width="9.140625" style="1"/>
  </cols>
  <sheetData>
    <row r="1" spans="2:37" ht="20.25">
      <c r="C1" s="2"/>
      <c r="D1" s="52" t="s">
        <v>405</v>
      </c>
      <c r="AA1" s="23"/>
      <c r="AB1" s="1"/>
      <c r="AC1" s="1"/>
      <c r="AD1" s="1"/>
      <c r="AE1" s="1"/>
      <c r="AF1" s="1"/>
      <c r="AG1" s="1"/>
      <c r="AH1" s="1"/>
    </row>
    <row r="2" spans="2:37" ht="17.25">
      <c r="D2" s="197" t="str">
        <f>+'1.Identificação'!F7</f>
        <v>xxxxxx</v>
      </c>
      <c r="AA2" s="23"/>
      <c r="AB2" s="1"/>
      <c r="AC2" s="1"/>
      <c r="AD2" s="1"/>
      <c r="AE2" s="1"/>
      <c r="AF2" s="1"/>
      <c r="AG2" s="1"/>
      <c r="AH2" s="1"/>
    </row>
    <row r="3" spans="2:37" ht="20.25">
      <c r="C3" s="3"/>
      <c r="D3" s="52"/>
      <c r="AA3" s="23"/>
      <c r="AB3" s="1"/>
      <c r="AC3" s="1"/>
      <c r="AD3" s="1"/>
      <c r="AE3" s="1"/>
      <c r="AF3" s="1"/>
      <c r="AG3" s="1"/>
      <c r="AH3" s="1"/>
    </row>
    <row r="4" spans="2:37" ht="8.1" customHeight="1">
      <c r="D4" s="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2:37" ht="8.1" customHeight="1">
      <c r="D5" s="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2:37" s="59" customFormat="1" ht="96.75" customHeight="1">
      <c r="B6" s="56"/>
      <c r="C6" s="173" t="s">
        <v>346</v>
      </c>
      <c r="D6" s="281" t="s">
        <v>400</v>
      </c>
      <c r="E6" s="282"/>
      <c r="F6" s="282"/>
      <c r="G6" s="282"/>
      <c r="H6" s="282"/>
      <c r="I6" s="283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35"/>
      <c r="Y6" s="82"/>
      <c r="Z6" s="82"/>
      <c r="AA6" s="35"/>
      <c r="AB6" s="206"/>
      <c r="AC6" s="206"/>
      <c r="AD6" s="206"/>
      <c r="AE6" s="206"/>
      <c r="AF6" s="206"/>
      <c r="AG6" s="206"/>
      <c r="AH6" s="206"/>
      <c r="AI6" s="35"/>
      <c r="AJ6" s="35"/>
      <c r="AK6" s="58"/>
    </row>
    <row r="7" spans="2:37" s="59" customFormat="1" ht="36" customHeight="1">
      <c r="B7" s="191"/>
      <c r="C7" s="165"/>
      <c r="D7" s="251" t="s">
        <v>370</v>
      </c>
      <c r="E7" s="12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12"/>
      <c r="Y7" s="247"/>
      <c r="Z7" s="247"/>
      <c r="AA7" s="12"/>
      <c r="AB7" s="248"/>
      <c r="AC7" s="248"/>
      <c r="AD7" s="248"/>
      <c r="AE7" s="248"/>
      <c r="AF7" s="248"/>
      <c r="AG7" s="248"/>
      <c r="AH7" s="248"/>
      <c r="AI7" s="12"/>
      <c r="AJ7" s="12"/>
      <c r="AK7" s="249"/>
    </row>
    <row r="8" spans="2:37" s="59" customFormat="1" ht="36" customHeight="1">
      <c r="B8" s="191"/>
      <c r="C8" s="165"/>
      <c r="D8" s="251" t="s">
        <v>371</v>
      </c>
      <c r="E8" s="12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12"/>
      <c r="Y8" s="247"/>
      <c r="Z8" s="247"/>
      <c r="AA8" s="12"/>
      <c r="AB8" s="248"/>
      <c r="AC8" s="248"/>
      <c r="AD8" s="248"/>
      <c r="AE8" s="248"/>
      <c r="AF8" s="248"/>
      <c r="AG8" s="248"/>
      <c r="AH8" s="248"/>
      <c r="AI8" s="12"/>
      <c r="AJ8" s="12"/>
      <c r="AK8" s="249"/>
    </row>
    <row r="9" spans="2:37" s="59" customFormat="1" ht="36" customHeight="1">
      <c r="B9" s="191"/>
      <c r="C9" s="165"/>
      <c r="D9" s="251" t="s">
        <v>372</v>
      </c>
      <c r="E9" s="12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12"/>
      <c r="Y9" s="247"/>
      <c r="Z9" s="247"/>
      <c r="AA9" s="12"/>
      <c r="AB9" s="248"/>
      <c r="AC9" s="248"/>
      <c r="AD9" s="248"/>
      <c r="AE9" s="248"/>
      <c r="AF9" s="248"/>
      <c r="AG9" s="248"/>
      <c r="AH9" s="248"/>
      <c r="AI9" s="12"/>
      <c r="AJ9" s="12"/>
      <c r="AK9" s="249"/>
    </row>
    <row r="10" spans="2:37" s="59" customFormat="1" ht="36" customHeight="1">
      <c r="B10" s="191"/>
      <c r="C10" s="165"/>
      <c r="D10" s="251" t="s">
        <v>390</v>
      </c>
      <c r="E10" s="12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12"/>
      <c r="Y10" s="247"/>
      <c r="Z10" s="247"/>
      <c r="AA10" s="12"/>
      <c r="AB10" s="248"/>
      <c r="AC10" s="248"/>
      <c r="AD10" s="248"/>
      <c r="AE10" s="248"/>
      <c r="AF10" s="248"/>
      <c r="AG10" s="248"/>
      <c r="AH10" s="248"/>
      <c r="AI10" s="12"/>
      <c r="AJ10" s="12"/>
      <c r="AK10" s="249"/>
    </row>
    <row r="11" spans="2:37" s="59" customFormat="1" ht="34.5" customHeight="1">
      <c r="B11" s="191"/>
      <c r="C11" s="165"/>
      <c r="D11" s="251" t="s">
        <v>392</v>
      </c>
      <c r="E11" s="12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12"/>
      <c r="Y11" s="247"/>
      <c r="Z11" s="247"/>
      <c r="AA11" s="12"/>
      <c r="AB11" s="248"/>
      <c r="AC11" s="248"/>
      <c r="AD11" s="248"/>
      <c r="AE11" s="248"/>
      <c r="AF11" s="248"/>
      <c r="AG11" s="248"/>
      <c r="AH11" s="248"/>
      <c r="AI11" s="12"/>
      <c r="AJ11" s="12"/>
      <c r="AK11" s="249"/>
    </row>
    <row r="12" spans="2:37" s="59" customFormat="1" ht="51.75" customHeight="1">
      <c r="B12" s="56"/>
      <c r="C12" s="173" t="s">
        <v>431</v>
      </c>
      <c r="D12" s="57" t="s">
        <v>70</v>
      </c>
      <c r="E12" s="35" t="s">
        <v>76</v>
      </c>
      <c r="F12" s="205">
        <v>43466</v>
      </c>
      <c r="G12" s="205">
        <v>43497</v>
      </c>
      <c r="H12" s="205">
        <v>43525</v>
      </c>
      <c r="I12" s="205">
        <v>43556</v>
      </c>
      <c r="J12" s="205">
        <v>43586</v>
      </c>
      <c r="K12" s="205">
        <v>43617</v>
      </c>
      <c r="L12" s="205">
        <v>43647</v>
      </c>
      <c r="M12" s="205">
        <v>43678</v>
      </c>
      <c r="N12" s="205">
        <v>43709</v>
      </c>
      <c r="O12" s="205">
        <v>43739</v>
      </c>
      <c r="P12" s="205">
        <v>43770</v>
      </c>
      <c r="Q12" s="205">
        <v>43800</v>
      </c>
      <c r="R12" s="252">
        <v>44013</v>
      </c>
      <c r="S12" s="252">
        <v>44044</v>
      </c>
      <c r="T12" s="252">
        <v>44075</v>
      </c>
      <c r="U12" s="252">
        <v>44105</v>
      </c>
      <c r="V12" s="252">
        <v>44136</v>
      </c>
      <c r="W12" s="252">
        <v>44166</v>
      </c>
      <c r="X12" s="35">
        <v>2019</v>
      </c>
      <c r="Y12" s="253" t="s">
        <v>420</v>
      </c>
      <c r="Z12" s="253" t="s">
        <v>421</v>
      </c>
      <c r="AA12" s="35"/>
      <c r="AB12" s="254" t="s">
        <v>409</v>
      </c>
      <c r="AC12" s="254" t="s">
        <v>410</v>
      </c>
      <c r="AD12" s="254" t="s">
        <v>411</v>
      </c>
      <c r="AE12" s="254" t="s">
        <v>412</v>
      </c>
      <c r="AF12" s="254" t="s">
        <v>413</v>
      </c>
      <c r="AG12" s="254" t="s">
        <v>414</v>
      </c>
      <c r="AH12" s="254" t="s">
        <v>422</v>
      </c>
      <c r="AI12" s="35"/>
      <c r="AJ12" s="35" t="s">
        <v>42</v>
      </c>
      <c r="AK12" s="58"/>
    </row>
    <row r="13" spans="2:37" ht="16.5" customHeight="1">
      <c r="B13" s="9"/>
      <c r="D13" s="207" t="s">
        <v>230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19"/>
      <c r="AB13" s="28"/>
      <c r="AC13" s="28"/>
      <c r="AD13" s="28"/>
      <c r="AE13" s="28"/>
      <c r="AF13" s="28"/>
      <c r="AG13" s="28"/>
      <c r="AH13" s="28"/>
      <c r="AI13" s="19"/>
      <c r="AJ13" s="239"/>
      <c r="AK13" s="13"/>
    </row>
    <row r="14" spans="2:37">
      <c r="B14" s="9"/>
      <c r="D14" s="61" t="s">
        <v>382</v>
      </c>
      <c r="E14" s="65" t="s">
        <v>8</v>
      </c>
      <c r="F14" s="31">
        <f>+F60</f>
        <v>0</v>
      </c>
      <c r="G14" s="31">
        <f t="shared" ref="G14:W14" si="0">+G60</f>
        <v>0</v>
      </c>
      <c r="H14" s="31">
        <f t="shared" si="0"/>
        <v>0</v>
      </c>
      <c r="I14" s="31">
        <f t="shared" si="0"/>
        <v>0</v>
      </c>
      <c r="J14" s="31">
        <f t="shared" si="0"/>
        <v>0</v>
      </c>
      <c r="K14" s="31">
        <f t="shared" si="0"/>
        <v>0</v>
      </c>
      <c r="L14" s="31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S14" s="31">
        <f t="shared" si="0"/>
        <v>0</v>
      </c>
      <c r="T14" s="31">
        <f t="shared" si="0"/>
        <v>0</v>
      </c>
      <c r="U14" s="31">
        <f t="shared" si="0"/>
        <v>0</v>
      </c>
      <c r="V14" s="31">
        <f t="shared" si="0"/>
        <v>0</v>
      </c>
      <c r="W14" s="31">
        <f t="shared" si="0"/>
        <v>0</v>
      </c>
      <c r="X14" s="31">
        <f>+SUM(F14:Q14)</f>
        <v>0</v>
      </c>
      <c r="Y14" s="31">
        <f>+SUM(L14:Q14)</f>
        <v>0</v>
      </c>
      <c r="Z14" s="31">
        <f>+SUM(R14:W14)</f>
        <v>0</v>
      </c>
      <c r="AA14" s="19"/>
      <c r="AB14" s="26" t="str">
        <f t="shared" ref="AB14:AG14" si="1">+IFERROR((R14/L14)-1,"")</f>
        <v/>
      </c>
      <c r="AC14" s="26" t="str">
        <f t="shared" si="1"/>
        <v/>
      </c>
      <c r="AD14" s="26" t="str">
        <f t="shared" si="1"/>
        <v/>
      </c>
      <c r="AE14" s="26" t="str">
        <f t="shared" si="1"/>
        <v/>
      </c>
      <c r="AF14" s="26" t="str">
        <f t="shared" si="1"/>
        <v/>
      </c>
      <c r="AG14" s="26" t="str">
        <f t="shared" si="1"/>
        <v/>
      </c>
      <c r="AH14" s="26" t="str">
        <f>+IFERROR((Z14/Y14)-1,"")</f>
        <v/>
      </c>
      <c r="AI14" s="19"/>
      <c r="AJ14" s="239"/>
      <c r="AK14" s="13"/>
    </row>
    <row r="15" spans="2:37">
      <c r="B15" s="9"/>
      <c r="D15" s="61" t="s">
        <v>236</v>
      </c>
      <c r="E15" s="65" t="s">
        <v>8</v>
      </c>
      <c r="F15" s="31">
        <f>+F67</f>
        <v>0</v>
      </c>
      <c r="G15" s="31">
        <f t="shared" ref="G15:W15" si="2">+G67</f>
        <v>0</v>
      </c>
      <c r="H15" s="31">
        <f t="shared" si="2"/>
        <v>0</v>
      </c>
      <c r="I15" s="31">
        <f t="shared" si="2"/>
        <v>0</v>
      </c>
      <c r="J15" s="31">
        <f t="shared" si="2"/>
        <v>0</v>
      </c>
      <c r="K15" s="31">
        <f t="shared" si="2"/>
        <v>0</v>
      </c>
      <c r="L15" s="31">
        <f t="shared" si="2"/>
        <v>0</v>
      </c>
      <c r="M15" s="31">
        <f t="shared" si="2"/>
        <v>0</v>
      </c>
      <c r="N15" s="31">
        <f t="shared" si="2"/>
        <v>0</v>
      </c>
      <c r="O15" s="31">
        <f t="shared" si="2"/>
        <v>0</v>
      </c>
      <c r="P15" s="31">
        <f t="shared" si="2"/>
        <v>0</v>
      </c>
      <c r="Q15" s="31">
        <f t="shared" si="2"/>
        <v>0</v>
      </c>
      <c r="R15" s="31">
        <f t="shared" si="2"/>
        <v>0</v>
      </c>
      <c r="S15" s="31">
        <f t="shared" si="2"/>
        <v>0</v>
      </c>
      <c r="T15" s="31">
        <f t="shared" si="2"/>
        <v>0</v>
      </c>
      <c r="U15" s="31">
        <f t="shared" si="2"/>
        <v>0</v>
      </c>
      <c r="V15" s="31">
        <f t="shared" si="2"/>
        <v>0</v>
      </c>
      <c r="W15" s="31">
        <f t="shared" si="2"/>
        <v>0</v>
      </c>
      <c r="X15" s="31">
        <f t="shared" ref="X15:X21" si="3">+SUM(F15:Q15)</f>
        <v>0</v>
      </c>
      <c r="Y15" s="31">
        <f t="shared" ref="Y15:Y21" si="4">+SUM(L15:Q15)</f>
        <v>0</v>
      </c>
      <c r="Z15" s="31">
        <f t="shared" ref="Z15:Z21" si="5">+SUM(R15:W15)</f>
        <v>0</v>
      </c>
      <c r="AA15" s="19"/>
      <c r="AB15" s="26" t="str">
        <f t="shared" ref="AB15:AB21" si="6">+IFERROR((R15/L15)-1,"")</f>
        <v/>
      </c>
      <c r="AC15" s="26" t="str">
        <f t="shared" ref="AC15:AC21" si="7">+IFERROR((S15/M15)-1,"")</f>
        <v/>
      </c>
      <c r="AD15" s="26" t="str">
        <f t="shared" ref="AD15:AD21" si="8">+IFERROR((T15/N15)-1,"")</f>
        <v/>
      </c>
      <c r="AE15" s="26" t="str">
        <f t="shared" ref="AE15:AE21" si="9">+IFERROR((U15/O15)-1,"")</f>
        <v/>
      </c>
      <c r="AF15" s="26" t="str">
        <f t="shared" ref="AF15:AF21" si="10">+IFERROR((V15/P15)-1,"")</f>
        <v/>
      </c>
      <c r="AG15" s="26" t="str">
        <f t="shared" ref="AG15:AG21" si="11">+IFERROR((W15/Q15)-1,"")</f>
        <v/>
      </c>
      <c r="AH15" s="26" t="str">
        <f t="shared" ref="AH15:AH21" si="12">+IFERROR((Z15/Y15)-1,"")</f>
        <v/>
      </c>
      <c r="AI15" s="19"/>
      <c r="AJ15" s="239"/>
      <c r="AK15" s="13"/>
    </row>
    <row r="16" spans="2:37">
      <c r="B16" s="9"/>
      <c r="D16" s="61" t="s">
        <v>378</v>
      </c>
      <c r="E16" s="65" t="s">
        <v>229</v>
      </c>
      <c r="F16" s="31">
        <f>+F73+F79</f>
        <v>0</v>
      </c>
      <c r="G16" s="31">
        <f t="shared" ref="G16:W16" si="13">+G73+G79</f>
        <v>0</v>
      </c>
      <c r="H16" s="31">
        <f t="shared" si="13"/>
        <v>0</v>
      </c>
      <c r="I16" s="31">
        <f t="shared" si="13"/>
        <v>0</v>
      </c>
      <c r="J16" s="31">
        <f t="shared" si="13"/>
        <v>0</v>
      </c>
      <c r="K16" s="31">
        <f t="shared" si="13"/>
        <v>0</v>
      </c>
      <c r="L16" s="31">
        <f t="shared" si="13"/>
        <v>0</v>
      </c>
      <c r="M16" s="31">
        <f t="shared" si="13"/>
        <v>0</v>
      </c>
      <c r="N16" s="31">
        <f t="shared" si="13"/>
        <v>0</v>
      </c>
      <c r="O16" s="31">
        <f t="shared" si="13"/>
        <v>0</v>
      </c>
      <c r="P16" s="31">
        <f t="shared" si="13"/>
        <v>0</v>
      </c>
      <c r="Q16" s="31">
        <f t="shared" si="13"/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 t="shared" si="13"/>
        <v>0</v>
      </c>
      <c r="X16" s="31">
        <f t="shared" si="3"/>
        <v>0</v>
      </c>
      <c r="Y16" s="31">
        <f t="shared" si="4"/>
        <v>0</v>
      </c>
      <c r="Z16" s="31">
        <f t="shared" si="5"/>
        <v>0</v>
      </c>
      <c r="AA16" s="19"/>
      <c r="AB16" s="26" t="str">
        <f t="shared" si="6"/>
        <v/>
      </c>
      <c r="AC16" s="26" t="str">
        <f t="shared" si="7"/>
        <v/>
      </c>
      <c r="AD16" s="26" t="str">
        <f t="shared" si="8"/>
        <v/>
      </c>
      <c r="AE16" s="26" t="str">
        <f t="shared" si="9"/>
        <v/>
      </c>
      <c r="AF16" s="26" t="str">
        <f t="shared" si="10"/>
        <v/>
      </c>
      <c r="AG16" s="26" t="str">
        <f t="shared" si="11"/>
        <v/>
      </c>
      <c r="AH16" s="26" t="str">
        <f t="shared" si="12"/>
        <v/>
      </c>
      <c r="AI16" s="19"/>
      <c r="AJ16" s="239"/>
      <c r="AK16" s="13"/>
    </row>
    <row r="17" spans="2:37">
      <c r="B17" s="9"/>
      <c r="D17" s="61" t="s">
        <v>368</v>
      </c>
      <c r="E17" s="65" t="s">
        <v>229</v>
      </c>
      <c r="F17" s="31">
        <f>+F85+F91</f>
        <v>0</v>
      </c>
      <c r="G17" s="31">
        <f t="shared" ref="G17:W17" si="14">+G85+G91</f>
        <v>0</v>
      </c>
      <c r="H17" s="31">
        <f t="shared" si="14"/>
        <v>0</v>
      </c>
      <c r="I17" s="31">
        <f t="shared" si="14"/>
        <v>0</v>
      </c>
      <c r="J17" s="31">
        <f t="shared" si="14"/>
        <v>0</v>
      </c>
      <c r="K17" s="31">
        <f t="shared" si="14"/>
        <v>0</v>
      </c>
      <c r="L17" s="31">
        <f t="shared" si="14"/>
        <v>0</v>
      </c>
      <c r="M17" s="31">
        <f t="shared" si="14"/>
        <v>0</v>
      </c>
      <c r="N17" s="31">
        <f t="shared" si="14"/>
        <v>0</v>
      </c>
      <c r="O17" s="31">
        <f t="shared" si="14"/>
        <v>0</v>
      </c>
      <c r="P17" s="31">
        <f t="shared" si="14"/>
        <v>0</v>
      </c>
      <c r="Q17" s="31">
        <f t="shared" si="14"/>
        <v>0</v>
      </c>
      <c r="R17" s="31">
        <f t="shared" si="14"/>
        <v>0</v>
      </c>
      <c r="S17" s="31">
        <f t="shared" si="14"/>
        <v>0</v>
      </c>
      <c r="T17" s="31">
        <f t="shared" si="14"/>
        <v>0</v>
      </c>
      <c r="U17" s="31">
        <f t="shared" si="14"/>
        <v>0</v>
      </c>
      <c r="V17" s="31">
        <f t="shared" si="14"/>
        <v>0</v>
      </c>
      <c r="W17" s="31">
        <f t="shared" si="14"/>
        <v>0</v>
      </c>
      <c r="X17" s="31">
        <f t="shared" si="3"/>
        <v>0</v>
      </c>
      <c r="Y17" s="31">
        <f t="shared" si="4"/>
        <v>0</v>
      </c>
      <c r="Z17" s="31">
        <f t="shared" si="5"/>
        <v>0</v>
      </c>
      <c r="AA17" s="19"/>
      <c r="AB17" s="26" t="str">
        <f t="shared" si="6"/>
        <v/>
      </c>
      <c r="AC17" s="26" t="str">
        <f t="shared" si="7"/>
        <v/>
      </c>
      <c r="AD17" s="26" t="str">
        <f t="shared" si="8"/>
        <v/>
      </c>
      <c r="AE17" s="26" t="str">
        <f t="shared" si="9"/>
        <v/>
      </c>
      <c r="AF17" s="26" t="str">
        <f t="shared" si="10"/>
        <v/>
      </c>
      <c r="AG17" s="26" t="str">
        <f t="shared" si="11"/>
        <v/>
      </c>
      <c r="AH17" s="26" t="str">
        <f t="shared" si="12"/>
        <v/>
      </c>
      <c r="AI17" s="19"/>
      <c r="AJ17" s="239"/>
      <c r="AK17" s="13"/>
    </row>
    <row r="18" spans="2:37">
      <c r="B18" s="9"/>
      <c r="D18" s="61" t="s">
        <v>379</v>
      </c>
      <c r="E18" s="65" t="s">
        <v>228</v>
      </c>
      <c r="F18" s="31">
        <f>F98</f>
        <v>0</v>
      </c>
      <c r="G18" s="31">
        <f t="shared" ref="G18:W18" si="15">G98</f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15"/>
        <v>0</v>
      </c>
      <c r="M18" s="31">
        <f t="shared" si="15"/>
        <v>0</v>
      </c>
      <c r="N18" s="31">
        <f t="shared" si="15"/>
        <v>0</v>
      </c>
      <c r="O18" s="31">
        <f t="shared" si="15"/>
        <v>0</v>
      </c>
      <c r="P18" s="31">
        <f t="shared" si="15"/>
        <v>0</v>
      </c>
      <c r="Q18" s="31">
        <f t="shared" si="15"/>
        <v>0</v>
      </c>
      <c r="R18" s="31">
        <f t="shared" si="15"/>
        <v>0</v>
      </c>
      <c r="S18" s="31">
        <f t="shared" si="15"/>
        <v>0</v>
      </c>
      <c r="T18" s="31">
        <f t="shared" si="15"/>
        <v>0</v>
      </c>
      <c r="U18" s="31">
        <f t="shared" si="15"/>
        <v>0</v>
      </c>
      <c r="V18" s="31">
        <f t="shared" si="15"/>
        <v>0</v>
      </c>
      <c r="W18" s="31">
        <f t="shared" si="15"/>
        <v>0</v>
      </c>
      <c r="X18" s="31">
        <f t="shared" si="3"/>
        <v>0</v>
      </c>
      <c r="Y18" s="31">
        <f t="shared" si="4"/>
        <v>0</v>
      </c>
      <c r="Z18" s="31">
        <f t="shared" si="5"/>
        <v>0</v>
      </c>
      <c r="AA18" s="19"/>
      <c r="AB18" s="26" t="str">
        <f t="shared" si="6"/>
        <v/>
      </c>
      <c r="AC18" s="26" t="str">
        <f t="shared" si="7"/>
        <v/>
      </c>
      <c r="AD18" s="26" t="str">
        <f t="shared" si="8"/>
        <v/>
      </c>
      <c r="AE18" s="26" t="str">
        <f t="shared" si="9"/>
        <v/>
      </c>
      <c r="AF18" s="26" t="str">
        <f t="shared" si="10"/>
        <v/>
      </c>
      <c r="AG18" s="26" t="str">
        <f t="shared" si="11"/>
        <v/>
      </c>
      <c r="AH18" s="26" t="str">
        <f t="shared" si="12"/>
        <v/>
      </c>
      <c r="AI18" s="19"/>
      <c r="AJ18" s="239"/>
      <c r="AK18" s="13"/>
    </row>
    <row r="19" spans="2:37">
      <c r="B19" s="9"/>
      <c r="D19" s="61" t="s">
        <v>237</v>
      </c>
      <c r="E19" s="65" t="s">
        <v>228</v>
      </c>
      <c r="F19" s="31">
        <f>F105</f>
        <v>0</v>
      </c>
      <c r="G19" s="31">
        <f t="shared" ref="G19:W19" si="16">G105</f>
        <v>0</v>
      </c>
      <c r="H19" s="31">
        <f t="shared" si="16"/>
        <v>0</v>
      </c>
      <c r="I19" s="31">
        <f t="shared" si="16"/>
        <v>0</v>
      </c>
      <c r="J19" s="31">
        <f t="shared" si="16"/>
        <v>0</v>
      </c>
      <c r="K19" s="31">
        <f t="shared" si="16"/>
        <v>0</v>
      </c>
      <c r="L19" s="31">
        <f t="shared" si="16"/>
        <v>0</v>
      </c>
      <c r="M19" s="31">
        <f t="shared" si="16"/>
        <v>0</v>
      </c>
      <c r="N19" s="31">
        <f t="shared" si="16"/>
        <v>0</v>
      </c>
      <c r="O19" s="31">
        <f t="shared" si="16"/>
        <v>0</v>
      </c>
      <c r="P19" s="31">
        <f t="shared" si="16"/>
        <v>0</v>
      </c>
      <c r="Q19" s="31">
        <f t="shared" si="16"/>
        <v>0</v>
      </c>
      <c r="R19" s="31">
        <f t="shared" si="16"/>
        <v>0</v>
      </c>
      <c r="S19" s="31">
        <f t="shared" si="16"/>
        <v>0</v>
      </c>
      <c r="T19" s="31">
        <f t="shared" si="16"/>
        <v>0</v>
      </c>
      <c r="U19" s="31">
        <f t="shared" si="16"/>
        <v>0</v>
      </c>
      <c r="V19" s="31">
        <f t="shared" si="16"/>
        <v>0</v>
      </c>
      <c r="W19" s="31">
        <f t="shared" si="16"/>
        <v>0</v>
      </c>
      <c r="X19" s="31">
        <f t="shared" si="3"/>
        <v>0</v>
      </c>
      <c r="Y19" s="31">
        <f t="shared" si="4"/>
        <v>0</v>
      </c>
      <c r="Z19" s="31">
        <f t="shared" si="5"/>
        <v>0</v>
      </c>
      <c r="AA19" s="19"/>
      <c r="AB19" s="26" t="str">
        <f t="shared" si="6"/>
        <v/>
      </c>
      <c r="AC19" s="26" t="str">
        <f t="shared" si="7"/>
        <v/>
      </c>
      <c r="AD19" s="26" t="str">
        <f t="shared" si="8"/>
        <v/>
      </c>
      <c r="AE19" s="26" t="str">
        <f t="shared" si="9"/>
        <v/>
      </c>
      <c r="AF19" s="26" t="str">
        <f t="shared" si="10"/>
        <v/>
      </c>
      <c r="AG19" s="26" t="str">
        <f t="shared" si="11"/>
        <v/>
      </c>
      <c r="AH19" s="26" t="str">
        <f t="shared" si="12"/>
        <v/>
      </c>
      <c r="AI19" s="19"/>
      <c r="AJ19" s="239"/>
      <c r="AK19" s="13"/>
    </row>
    <row r="20" spans="2:37">
      <c r="B20" s="9"/>
      <c r="D20" s="61" t="s">
        <v>380</v>
      </c>
      <c r="E20" s="65" t="s">
        <v>75</v>
      </c>
      <c r="F20" s="31">
        <f>F112</f>
        <v>0</v>
      </c>
      <c r="G20" s="31">
        <f t="shared" ref="G20:W20" si="17">G112</f>
        <v>0</v>
      </c>
      <c r="H20" s="31">
        <f t="shared" si="17"/>
        <v>0</v>
      </c>
      <c r="I20" s="31">
        <f t="shared" si="17"/>
        <v>0</v>
      </c>
      <c r="J20" s="31">
        <f t="shared" si="17"/>
        <v>0</v>
      </c>
      <c r="K20" s="31">
        <f t="shared" si="17"/>
        <v>0</v>
      </c>
      <c r="L20" s="31">
        <f t="shared" si="17"/>
        <v>0</v>
      </c>
      <c r="M20" s="31">
        <f t="shared" si="17"/>
        <v>0</v>
      </c>
      <c r="N20" s="31">
        <f t="shared" si="17"/>
        <v>0</v>
      </c>
      <c r="O20" s="31">
        <f t="shared" si="17"/>
        <v>0</v>
      </c>
      <c r="P20" s="31">
        <f t="shared" si="17"/>
        <v>0</v>
      </c>
      <c r="Q20" s="31">
        <f t="shared" si="17"/>
        <v>0</v>
      </c>
      <c r="R20" s="31">
        <f t="shared" si="17"/>
        <v>0</v>
      </c>
      <c r="S20" s="31">
        <f t="shared" si="17"/>
        <v>0</v>
      </c>
      <c r="T20" s="31">
        <f t="shared" si="17"/>
        <v>0</v>
      </c>
      <c r="U20" s="31">
        <f t="shared" si="17"/>
        <v>0</v>
      </c>
      <c r="V20" s="31">
        <f t="shared" si="17"/>
        <v>0</v>
      </c>
      <c r="W20" s="31">
        <f t="shared" si="17"/>
        <v>0</v>
      </c>
      <c r="X20" s="31">
        <f t="shared" si="3"/>
        <v>0</v>
      </c>
      <c r="Y20" s="31">
        <f t="shared" si="4"/>
        <v>0</v>
      </c>
      <c r="Z20" s="31">
        <f t="shared" si="5"/>
        <v>0</v>
      </c>
      <c r="AA20" s="19"/>
      <c r="AB20" s="26" t="str">
        <f t="shared" si="6"/>
        <v/>
      </c>
      <c r="AC20" s="26" t="str">
        <f t="shared" si="7"/>
        <v/>
      </c>
      <c r="AD20" s="26" t="str">
        <f t="shared" si="8"/>
        <v/>
      </c>
      <c r="AE20" s="26" t="str">
        <f t="shared" si="9"/>
        <v/>
      </c>
      <c r="AF20" s="26" t="str">
        <f t="shared" si="10"/>
        <v/>
      </c>
      <c r="AG20" s="26" t="str">
        <f t="shared" si="11"/>
        <v/>
      </c>
      <c r="AH20" s="26" t="str">
        <f t="shared" si="12"/>
        <v/>
      </c>
      <c r="AI20" s="19"/>
      <c r="AJ20" s="239"/>
      <c r="AK20" s="13"/>
    </row>
    <row r="21" spans="2:37">
      <c r="B21" s="9"/>
      <c r="D21" s="61" t="s">
        <v>238</v>
      </c>
      <c r="E21" s="65" t="s">
        <v>75</v>
      </c>
      <c r="F21" s="31">
        <f>F119</f>
        <v>0</v>
      </c>
      <c r="G21" s="31">
        <f t="shared" ref="G21:W21" si="18">G119</f>
        <v>0</v>
      </c>
      <c r="H21" s="31">
        <f t="shared" si="18"/>
        <v>0</v>
      </c>
      <c r="I21" s="31">
        <f t="shared" si="18"/>
        <v>0</v>
      </c>
      <c r="J21" s="31">
        <f t="shared" si="18"/>
        <v>0</v>
      </c>
      <c r="K21" s="31">
        <f t="shared" si="18"/>
        <v>0</v>
      </c>
      <c r="L21" s="31">
        <f t="shared" si="18"/>
        <v>0</v>
      </c>
      <c r="M21" s="31">
        <f t="shared" si="18"/>
        <v>0</v>
      </c>
      <c r="N21" s="31">
        <f t="shared" si="18"/>
        <v>0</v>
      </c>
      <c r="O21" s="31">
        <f t="shared" si="18"/>
        <v>0</v>
      </c>
      <c r="P21" s="31">
        <f t="shared" si="18"/>
        <v>0</v>
      </c>
      <c r="Q21" s="31">
        <f t="shared" si="18"/>
        <v>0</v>
      </c>
      <c r="R21" s="31">
        <f t="shared" si="18"/>
        <v>0</v>
      </c>
      <c r="S21" s="31">
        <f t="shared" si="18"/>
        <v>0</v>
      </c>
      <c r="T21" s="31">
        <f t="shared" si="18"/>
        <v>0</v>
      </c>
      <c r="U21" s="31">
        <f t="shared" si="18"/>
        <v>0</v>
      </c>
      <c r="V21" s="31">
        <f t="shared" si="18"/>
        <v>0</v>
      </c>
      <c r="W21" s="31">
        <f t="shared" si="18"/>
        <v>0</v>
      </c>
      <c r="X21" s="31">
        <f t="shared" si="3"/>
        <v>0</v>
      </c>
      <c r="Y21" s="31">
        <f t="shared" si="4"/>
        <v>0</v>
      </c>
      <c r="Z21" s="31">
        <f t="shared" si="5"/>
        <v>0</v>
      </c>
      <c r="AA21" s="19"/>
      <c r="AB21" s="26" t="str">
        <f t="shared" si="6"/>
        <v/>
      </c>
      <c r="AC21" s="26" t="str">
        <f t="shared" si="7"/>
        <v/>
      </c>
      <c r="AD21" s="26" t="str">
        <f t="shared" si="8"/>
        <v/>
      </c>
      <c r="AE21" s="26" t="str">
        <f t="shared" si="9"/>
        <v/>
      </c>
      <c r="AF21" s="26" t="str">
        <f t="shared" si="10"/>
        <v/>
      </c>
      <c r="AG21" s="26" t="str">
        <f t="shared" si="11"/>
        <v/>
      </c>
      <c r="AH21" s="26" t="str">
        <f t="shared" si="12"/>
        <v/>
      </c>
      <c r="AI21" s="19"/>
      <c r="AJ21" s="239"/>
      <c r="AK21" s="13"/>
    </row>
    <row r="22" spans="2:37">
      <c r="B22" s="9"/>
      <c r="D22" s="207" t="s">
        <v>231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19"/>
      <c r="AB22" s="28" t="str">
        <f t="shared" ref="AB22:AC22" si="19">+IFERROR((R22/F22)-1,"")</f>
        <v/>
      </c>
      <c r="AC22" s="28" t="str">
        <f t="shared" si="19"/>
        <v/>
      </c>
      <c r="AD22" s="28" t="str">
        <f t="shared" ref="AD22:AG22" si="20">+IFERROR((T22/H22)-1,"")</f>
        <v/>
      </c>
      <c r="AE22" s="28" t="str">
        <f t="shared" si="20"/>
        <v/>
      </c>
      <c r="AF22" s="28" t="str">
        <f t="shared" si="20"/>
        <v/>
      </c>
      <c r="AG22" s="28" t="str">
        <f t="shared" si="20"/>
        <v/>
      </c>
      <c r="AH22" s="28" t="str">
        <f>+IFERROR((Z22/Y22)-1,"")</f>
        <v/>
      </c>
      <c r="AI22" s="19"/>
      <c r="AJ22" s="239"/>
      <c r="AK22" s="13"/>
    </row>
    <row r="23" spans="2:37">
      <c r="B23" s="9"/>
      <c r="D23" s="61" t="s">
        <v>382</v>
      </c>
      <c r="E23" s="65" t="s">
        <v>8</v>
      </c>
      <c r="F23" s="31">
        <f>+F61</f>
        <v>0</v>
      </c>
      <c r="G23" s="31">
        <f t="shared" ref="G23:W23" si="21">+G61</f>
        <v>0</v>
      </c>
      <c r="H23" s="31">
        <f t="shared" si="21"/>
        <v>0</v>
      </c>
      <c r="I23" s="31">
        <f t="shared" si="21"/>
        <v>0</v>
      </c>
      <c r="J23" s="31">
        <f t="shared" si="21"/>
        <v>0</v>
      </c>
      <c r="K23" s="31">
        <f t="shared" si="21"/>
        <v>0</v>
      </c>
      <c r="L23" s="31">
        <f t="shared" si="21"/>
        <v>0</v>
      </c>
      <c r="M23" s="31">
        <f t="shared" si="21"/>
        <v>0</v>
      </c>
      <c r="N23" s="31">
        <f t="shared" si="21"/>
        <v>0</v>
      </c>
      <c r="O23" s="31">
        <f t="shared" si="21"/>
        <v>0</v>
      </c>
      <c r="P23" s="31">
        <f t="shared" si="21"/>
        <v>0</v>
      </c>
      <c r="Q23" s="31">
        <f t="shared" si="21"/>
        <v>0</v>
      </c>
      <c r="R23" s="31">
        <f t="shared" si="21"/>
        <v>0</v>
      </c>
      <c r="S23" s="31">
        <f t="shared" si="21"/>
        <v>0</v>
      </c>
      <c r="T23" s="31">
        <f t="shared" si="21"/>
        <v>0</v>
      </c>
      <c r="U23" s="31">
        <f t="shared" si="21"/>
        <v>0</v>
      </c>
      <c r="V23" s="31">
        <f t="shared" si="21"/>
        <v>0</v>
      </c>
      <c r="W23" s="31">
        <f t="shared" si="21"/>
        <v>0</v>
      </c>
      <c r="X23" s="31">
        <f t="shared" ref="X23:X30" si="22">+SUM(F23:Q23)</f>
        <v>0</v>
      </c>
      <c r="Y23" s="31">
        <f t="shared" ref="Y23:Y30" si="23">+SUM(L23:Q23)</f>
        <v>0</v>
      </c>
      <c r="Z23" s="31">
        <f t="shared" ref="Z23:Z30" si="24">+SUM(R23:W23)</f>
        <v>0</v>
      </c>
      <c r="AA23" s="19"/>
      <c r="AB23" s="26" t="str">
        <f t="shared" ref="AB23:AB30" si="25">+IFERROR((R23/L23)-1,"")</f>
        <v/>
      </c>
      <c r="AC23" s="26" t="str">
        <f t="shared" ref="AC23:AC30" si="26">+IFERROR((S23/M23)-1,"")</f>
        <v/>
      </c>
      <c r="AD23" s="26" t="str">
        <f t="shared" ref="AD23:AD30" si="27">+IFERROR((T23/N23)-1,"")</f>
        <v/>
      </c>
      <c r="AE23" s="26" t="str">
        <f t="shared" ref="AE23:AE30" si="28">+IFERROR((U23/O23)-1,"")</f>
        <v/>
      </c>
      <c r="AF23" s="26" t="str">
        <f t="shared" ref="AF23:AF30" si="29">+IFERROR((V23/P23)-1,"")</f>
        <v/>
      </c>
      <c r="AG23" s="26" t="str">
        <f t="shared" ref="AG23:AG30" si="30">+IFERROR((W23/Q23)-1,"")</f>
        <v/>
      </c>
      <c r="AH23" s="26" t="str">
        <f t="shared" ref="AH23:AH30" si="31">+IFERROR((Z23/Y23)-1,"")</f>
        <v/>
      </c>
      <c r="AI23" s="19"/>
      <c r="AJ23" s="239"/>
      <c r="AK23" s="13"/>
    </row>
    <row r="24" spans="2:37">
      <c r="B24" s="9"/>
      <c r="D24" s="61" t="s">
        <v>236</v>
      </c>
      <c r="E24" s="65" t="s">
        <v>8</v>
      </c>
      <c r="F24" s="31">
        <f>+F68</f>
        <v>0</v>
      </c>
      <c r="G24" s="31">
        <f t="shared" ref="G24:W24" si="32">+G68</f>
        <v>0</v>
      </c>
      <c r="H24" s="31">
        <f t="shared" si="32"/>
        <v>0</v>
      </c>
      <c r="I24" s="31">
        <f t="shared" si="32"/>
        <v>0</v>
      </c>
      <c r="J24" s="31">
        <f t="shared" si="32"/>
        <v>0</v>
      </c>
      <c r="K24" s="31">
        <f t="shared" si="32"/>
        <v>0</v>
      </c>
      <c r="L24" s="31">
        <f t="shared" si="32"/>
        <v>0</v>
      </c>
      <c r="M24" s="31">
        <f t="shared" si="32"/>
        <v>0</v>
      </c>
      <c r="N24" s="31">
        <f t="shared" si="32"/>
        <v>0</v>
      </c>
      <c r="O24" s="31">
        <f t="shared" si="32"/>
        <v>0</v>
      </c>
      <c r="P24" s="31">
        <f t="shared" si="32"/>
        <v>0</v>
      </c>
      <c r="Q24" s="31">
        <f t="shared" si="32"/>
        <v>0</v>
      </c>
      <c r="R24" s="31">
        <f t="shared" si="32"/>
        <v>0</v>
      </c>
      <c r="S24" s="31">
        <f t="shared" si="32"/>
        <v>0</v>
      </c>
      <c r="T24" s="31">
        <f t="shared" si="32"/>
        <v>0</v>
      </c>
      <c r="U24" s="31">
        <f t="shared" si="32"/>
        <v>0</v>
      </c>
      <c r="V24" s="31">
        <f t="shared" si="32"/>
        <v>0</v>
      </c>
      <c r="W24" s="31">
        <f t="shared" si="32"/>
        <v>0</v>
      </c>
      <c r="X24" s="31">
        <f t="shared" si="22"/>
        <v>0</v>
      </c>
      <c r="Y24" s="31">
        <f t="shared" si="23"/>
        <v>0</v>
      </c>
      <c r="Z24" s="31">
        <f t="shared" si="24"/>
        <v>0</v>
      </c>
      <c r="AA24" s="19"/>
      <c r="AB24" s="26" t="str">
        <f t="shared" si="25"/>
        <v/>
      </c>
      <c r="AC24" s="26" t="str">
        <f t="shared" si="26"/>
        <v/>
      </c>
      <c r="AD24" s="26" t="str">
        <f t="shared" si="27"/>
        <v/>
      </c>
      <c r="AE24" s="26" t="str">
        <f t="shared" si="28"/>
        <v/>
      </c>
      <c r="AF24" s="26" t="str">
        <f t="shared" si="29"/>
        <v/>
      </c>
      <c r="AG24" s="26" t="str">
        <f t="shared" si="30"/>
        <v/>
      </c>
      <c r="AH24" s="26" t="str">
        <f t="shared" si="31"/>
        <v/>
      </c>
      <c r="AI24" s="19"/>
      <c r="AJ24" s="239"/>
      <c r="AK24" s="13"/>
    </row>
    <row r="25" spans="2:37">
      <c r="B25" s="9"/>
      <c r="D25" s="61" t="s">
        <v>381</v>
      </c>
      <c r="E25" s="65" t="s">
        <v>229</v>
      </c>
      <c r="F25" s="31">
        <f>+F74+F80</f>
        <v>0</v>
      </c>
      <c r="G25" s="31">
        <f t="shared" ref="G25:W25" si="33">+G74+G80</f>
        <v>0</v>
      </c>
      <c r="H25" s="31">
        <f t="shared" si="33"/>
        <v>0</v>
      </c>
      <c r="I25" s="31">
        <f t="shared" si="33"/>
        <v>0</v>
      </c>
      <c r="J25" s="31">
        <f t="shared" si="33"/>
        <v>0</v>
      </c>
      <c r="K25" s="31">
        <f t="shared" si="33"/>
        <v>0</v>
      </c>
      <c r="L25" s="31">
        <f t="shared" si="33"/>
        <v>0</v>
      </c>
      <c r="M25" s="31">
        <f t="shared" si="33"/>
        <v>0</v>
      </c>
      <c r="N25" s="31">
        <f t="shared" si="33"/>
        <v>0</v>
      </c>
      <c r="O25" s="31">
        <f t="shared" si="33"/>
        <v>0</v>
      </c>
      <c r="P25" s="31">
        <f t="shared" si="33"/>
        <v>0</v>
      </c>
      <c r="Q25" s="31">
        <f t="shared" si="33"/>
        <v>0</v>
      </c>
      <c r="R25" s="31">
        <f t="shared" si="33"/>
        <v>0</v>
      </c>
      <c r="S25" s="31">
        <f t="shared" si="33"/>
        <v>0</v>
      </c>
      <c r="T25" s="31">
        <f t="shared" si="33"/>
        <v>0</v>
      </c>
      <c r="U25" s="31">
        <f t="shared" si="33"/>
        <v>0</v>
      </c>
      <c r="V25" s="31">
        <f t="shared" si="33"/>
        <v>0</v>
      </c>
      <c r="W25" s="31">
        <f t="shared" si="33"/>
        <v>0</v>
      </c>
      <c r="X25" s="31">
        <f t="shared" si="22"/>
        <v>0</v>
      </c>
      <c r="Y25" s="31">
        <f t="shared" si="23"/>
        <v>0</v>
      </c>
      <c r="Z25" s="31">
        <f t="shared" si="24"/>
        <v>0</v>
      </c>
      <c r="AA25" s="19"/>
      <c r="AB25" s="26" t="str">
        <f t="shared" si="25"/>
        <v/>
      </c>
      <c r="AC25" s="26" t="str">
        <f t="shared" si="26"/>
        <v/>
      </c>
      <c r="AD25" s="26" t="str">
        <f t="shared" si="27"/>
        <v/>
      </c>
      <c r="AE25" s="26" t="str">
        <f t="shared" si="28"/>
        <v/>
      </c>
      <c r="AF25" s="26" t="str">
        <f t="shared" si="29"/>
        <v/>
      </c>
      <c r="AG25" s="26" t="str">
        <f t="shared" si="30"/>
        <v/>
      </c>
      <c r="AH25" s="26" t="str">
        <f t="shared" si="31"/>
        <v/>
      </c>
      <c r="AI25" s="19"/>
      <c r="AJ25" s="239"/>
      <c r="AK25" s="13"/>
    </row>
    <row r="26" spans="2:37">
      <c r="B26" s="9"/>
      <c r="D26" s="61" t="s">
        <v>368</v>
      </c>
      <c r="E26" s="65" t="s">
        <v>229</v>
      </c>
      <c r="F26" s="31">
        <f>+F86+F92</f>
        <v>0</v>
      </c>
      <c r="G26" s="31">
        <f t="shared" ref="G26:W26" si="34">+G86+G92</f>
        <v>0</v>
      </c>
      <c r="H26" s="31">
        <f t="shared" si="34"/>
        <v>0</v>
      </c>
      <c r="I26" s="31">
        <f t="shared" si="34"/>
        <v>0</v>
      </c>
      <c r="J26" s="31">
        <f t="shared" si="34"/>
        <v>0</v>
      </c>
      <c r="K26" s="31">
        <f t="shared" si="34"/>
        <v>0</v>
      </c>
      <c r="L26" s="31">
        <f t="shared" si="34"/>
        <v>0</v>
      </c>
      <c r="M26" s="31">
        <f t="shared" si="34"/>
        <v>0</v>
      </c>
      <c r="N26" s="31">
        <f t="shared" si="34"/>
        <v>0</v>
      </c>
      <c r="O26" s="31">
        <f t="shared" si="34"/>
        <v>0</v>
      </c>
      <c r="P26" s="31">
        <f t="shared" si="34"/>
        <v>0</v>
      </c>
      <c r="Q26" s="31">
        <f t="shared" si="34"/>
        <v>0</v>
      </c>
      <c r="R26" s="31">
        <f t="shared" si="34"/>
        <v>0</v>
      </c>
      <c r="S26" s="31">
        <f t="shared" si="34"/>
        <v>0</v>
      </c>
      <c r="T26" s="31">
        <f t="shared" si="34"/>
        <v>0</v>
      </c>
      <c r="U26" s="31">
        <f t="shared" si="34"/>
        <v>0</v>
      </c>
      <c r="V26" s="31">
        <f t="shared" si="34"/>
        <v>0</v>
      </c>
      <c r="W26" s="31">
        <f t="shared" si="34"/>
        <v>0</v>
      </c>
      <c r="X26" s="31">
        <f t="shared" si="22"/>
        <v>0</v>
      </c>
      <c r="Y26" s="31">
        <f t="shared" si="23"/>
        <v>0</v>
      </c>
      <c r="Z26" s="31">
        <f t="shared" si="24"/>
        <v>0</v>
      </c>
      <c r="AA26" s="19"/>
      <c r="AB26" s="26" t="str">
        <f t="shared" si="25"/>
        <v/>
      </c>
      <c r="AC26" s="26" t="str">
        <f t="shared" si="26"/>
        <v/>
      </c>
      <c r="AD26" s="26" t="str">
        <f t="shared" si="27"/>
        <v/>
      </c>
      <c r="AE26" s="26" t="str">
        <f t="shared" si="28"/>
        <v/>
      </c>
      <c r="AF26" s="26" t="str">
        <f t="shared" si="29"/>
        <v/>
      </c>
      <c r="AG26" s="26" t="str">
        <f t="shared" si="30"/>
        <v/>
      </c>
      <c r="AH26" s="26" t="str">
        <f t="shared" si="31"/>
        <v/>
      </c>
      <c r="AI26" s="19"/>
      <c r="AJ26" s="239"/>
      <c r="AK26" s="13"/>
    </row>
    <row r="27" spans="2:37">
      <c r="B27" s="9"/>
      <c r="D27" s="61" t="s">
        <v>379</v>
      </c>
      <c r="E27" s="65" t="s">
        <v>228</v>
      </c>
      <c r="F27" s="31">
        <f>F99</f>
        <v>0</v>
      </c>
      <c r="G27" s="31">
        <f t="shared" ref="G27:W27" si="35">G99</f>
        <v>0</v>
      </c>
      <c r="H27" s="31">
        <f t="shared" si="35"/>
        <v>0</v>
      </c>
      <c r="I27" s="31">
        <f t="shared" si="35"/>
        <v>0</v>
      </c>
      <c r="J27" s="31">
        <f t="shared" si="35"/>
        <v>0</v>
      </c>
      <c r="K27" s="31">
        <f t="shared" si="35"/>
        <v>0</v>
      </c>
      <c r="L27" s="31">
        <f t="shared" si="35"/>
        <v>0</v>
      </c>
      <c r="M27" s="31">
        <f t="shared" si="35"/>
        <v>0</v>
      </c>
      <c r="N27" s="31">
        <f t="shared" si="35"/>
        <v>0</v>
      </c>
      <c r="O27" s="31">
        <f t="shared" si="35"/>
        <v>0</v>
      </c>
      <c r="P27" s="31">
        <f t="shared" si="35"/>
        <v>0</v>
      </c>
      <c r="Q27" s="31">
        <f t="shared" si="35"/>
        <v>0</v>
      </c>
      <c r="R27" s="31">
        <f t="shared" si="35"/>
        <v>0</v>
      </c>
      <c r="S27" s="31">
        <f t="shared" si="35"/>
        <v>0</v>
      </c>
      <c r="T27" s="31">
        <f t="shared" si="35"/>
        <v>0</v>
      </c>
      <c r="U27" s="31">
        <f t="shared" si="35"/>
        <v>0</v>
      </c>
      <c r="V27" s="31">
        <f t="shared" si="35"/>
        <v>0</v>
      </c>
      <c r="W27" s="31">
        <f t="shared" si="35"/>
        <v>0</v>
      </c>
      <c r="X27" s="31">
        <f t="shared" si="22"/>
        <v>0</v>
      </c>
      <c r="Y27" s="31">
        <f t="shared" si="23"/>
        <v>0</v>
      </c>
      <c r="Z27" s="31">
        <f t="shared" si="24"/>
        <v>0</v>
      </c>
      <c r="AA27" s="19"/>
      <c r="AB27" s="26" t="str">
        <f t="shared" si="25"/>
        <v/>
      </c>
      <c r="AC27" s="26" t="str">
        <f t="shared" si="26"/>
        <v/>
      </c>
      <c r="AD27" s="26" t="str">
        <f t="shared" si="27"/>
        <v/>
      </c>
      <c r="AE27" s="26" t="str">
        <f t="shared" si="28"/>
        <v/>
      </c>
      <c r="AF27" s="26" t="str">
        <f t="shared" si="29"/>
        <v/>
      </c>
      <c r="AG27" s="26" t="str">
        <f t="shared" si="30"/>
        <v/>
      </c>
      <c r="AH27" s="26" t="str">
        <f t="shared" si="31"/>
        <v/>
      </c>
      <c r="AI27" s="19"/>
      <c r="AJ27" s="239"/>
      <c r="AK27" s="13"/>
    </row>
    <row r="28" spans="2:37">
      <c r="B28" s="9"/>
      <c r="D28" s="61" t="s">
        <v>237</v>
      </c>
      <c r="E28" s="65" t="s">
        <v>228</v>
      </c>
      <c r="F28" s="31">
        <f>F106</f>
        <v>0</v>
      </c>
      <c r="G28" s="31">
        <f t="shared" ref="G28:W28" si="36">G106</f>
        <v>0</v>
      </c>
      <c r="H28" s="31">
        <f t="shared" si="36"/>
        <v>0</v>
      </c>
      <c r="I28" s="31">
        <f t="shared" si="36"/>
        <v>0</v>
      </c>
      <c r="J28" s="31">
        <f t="shared" si="36"/>
        <v>0</v>
      </c>
      <c r="K28" s="31">
        <f t="shared" si="36"/>
        <v>0</v>
      </c>
      <c r="L28" s="31">
        <f t="shared" si="36"/>
        <v>0</v>
      </c>
      <c r="M28" s="31">
        <f t="shared" si="36"/>
        <v>0</v>
      </c>
      <c r="N28" s="31">
        <f t="shared" si="36"/>
        <v>0</v>
      </c>
      <c r="O28" s="31">
        <f t="shared" si="36"/>
        <v>0</v>
      </c>
      <c r="P28" s="31">
        <f t="shared" si="36"/>
        <v>0</v>
      </c>
      <c r="Q28" s="31">
        <f t="shared" si="36"/>
        <v>0</v>
      </c>
      <c r="R28" s="31">
        <f t="shared" si="36"/>
        <v>0</v>
      </c>
      <c r="S28" s="31">
        <f t="shared" si="36"/>
        <v>0</v>
      </c>
      <c r="T28" s="31">
        <f t="shared" si="36"/>
        <v>0</v>
      </c>
      <c r="U28" s="31">
        <f t="shared" si="36"/>
        <v>0</v>
      </c>
      <c r="V28" s="31">
        <f t="shared" si="36"/>
        <v>0</v>
      </c>
      <c r="W28" s="31">
        <f t="shared" si="36"/>
        <v>0</v>
      </c>
      <c r="X28" s="31">
        <f t="shared" si="22"/>
        <v>0</v>
      </c>
      <c r="Y28" s="31">
        <f t="shared" si="23"/>
        <v>0</v>
      </c>
      <c r="Z28" s="31">
        <f t="shared" si="24"/>
        <v>0</v>
      </c>
      <c r="AA28" s="19"/>
      <c r="AB28" s="26" t="str">
        <f t="shared" si="25"/>
        <v/>
      </c>
      <c r="AC28" s="26" t="str">
        <f t="shared" si="26"/>
        <v/>
      </c>
      <c r="AD28" s="26" t="str">
        <f t="shared" si="27"/>
        <v/>
      </c>
      <c r="AE28" s="26" t="str">
        <f t="shared" si="28"/>
        <v/>
      </c>
      <c r="AF28" s="26" t="str">
        <f t="shared" si="29"/>
        <v/>
      </c>
      <c r="AG28" s="26" t="str">
        <f t="shared" si="30"/>
        <v/>
      </c>
      <c r="AH28" s="26" t="str">
        <f t="shared" si="31"/>
        <v/>
      </c>
      <c r="AI28" s="19"/>
      <c r="AJ28" s="239"/>
      <c r="AK28" s="13"/>
    </row>
    <row r="29" spans="2:37">
      <c r="B29" s="9"/>
      <c r="D29" s="61" t="s">
        <v>380</v>
      </c>
      <c r="E29" s="65" t="s">
        <v>75</v>
      </c>
      <c r="F29" s="31">
        <f>F113</f>
        <v>0</v>
      </c>
      <c r="G29" s="31">
        <f t="shared" ref="G29:W29" si="37">G113</f>
        <v>0</v>
      </c>
      <c r="H29" s="31">
        <f t="shared" si="37"/>
        <v>0</v>
      </c>
      <c r="I29" s="31">
        <f t="shared" si="37"/>
        <v>0</v>
      </c>
      <c r="J29" s="31">
        <f t="shared" si="37"/>
        <v>0</v>
      </c>
      <c r="K29" s="31">
        <f t="shared" si="37"/>
        <v>0</v>
      </c>
      <c r="L29" s="31">
        <f t="shared" si="37"/>
        <v>0</v>
      </c>
      <c r="M29" s="31">
        <f t="shared" si="37"/>
        <v>0</v>
      </c>
      <c r="N29" s="31">
        <f t="shared" si="37"/>
        <v>0</v>
      </c>
      <c r="O29" s="31">
        <f t="shared" si="37"/>
        <v>0</v>
      </c>
      <c r="P29" s="31">
        <f t="shared" si="37"/>
        <v>0</v>
      </c>
      <c r="Q29" s="31">
        <f t="shared" si="37"/>
        <v>0</v>
      </c>
      <c r="R29" s="31">
        <f t="shared" si="37"/>
        <v>0</v>
      </c>
      <c r="S29" s="31">
        <f t="shared" si="37"/>
        <v>0</v>
      </c>
      <c r="T29" s="31">
        <f t="shared" si="37"/>
        <v>0</v>
      </c>
      <c r="U29" s="31">
        <f t="shared" si="37"/>
        <v>0</v>
      </c>
      <c r="V29" s="31">
        <f t="shared" si="37"/>
        <v>0</v>
      </c>
      <c r="W29" s="31">
        <f t="shared" si="37"/>
        <v>0</v>
      </c>
      <c r="X29" s="31">
        <f t="shared" si="22"/>
        <v>0</v>
      </c>
      <c r="Y29" s="31">
        <f t="shared" si="23"/>
        <v>0</v>
      </c>
      <c r="Z29" s="31">
        <f t="shared" si="24"/>
        <v>0</v>
      </c>
      <c r="AA29" s="19"/>
      <c r="AB29" s="26" t="str">
        <f t="shared" si="25"/>
        <v/>
      </c>
      <c r="AC29" s="26" t="str">
        <f t="shared" si="26"/>
        <v/>
      </c>
      <c r="AD29" s="26" t="str">
        <f t="shared" si="27"/>
        <v/>
      </c>
      <c r="AE29" s="26" t="str">
        <f t="shared" si="28"/>
        <v/>
      </c>
      <c r="AF29" s="26" t="str">
        <f t="shared" si="29"/>
        <v/>
      </c>
      <c r="AG29" s="26" t="str">
        <f t="shared" si="30"/>
        <v/>
      </c>
      <c r="AH29" s="26" t="str">
        <f t="shared" si="31"/>
        <v/>
      </c>
      <c r="AI29" s="19"/>
      <c r="AJ29" s="239"/>
      <c r="AK29" s="13"/>
    </row>
    <row r="30" spans="2:37">
      <c r="B30" s="9"/>
      <c r="D30" s="61" t="s">
        <v>238</v>
      </c>
      <c r="E30" s="65" t="s">
        <v>75</v>
      </c>
      <c r="F30" s="31">
        <f>F120</f>
        <v>0</v>
      </c>
      <c r="G30" s="31">
        <f t="shared" ref="G30:W30" si="38">G120</f>
        <v>0</v>
      </c>
      <c r="H30" s="31">
        <f t="shared" si="38"/>
        <v>0</v>
      </c>
      <c r="I30" s="31">
        <f t="shared" si="38"/>
        <v>0</v>
      </c>
      <c r="J30" s="31">
        <f t="shared" si="38"/>
        <v>0</v>
      </c>
      <c r="K30" s="31">
        <f t="shared" si="38"/>
        <v>0</v>
      </c>
      <c r="L30" s="31">
        <f t="shared" si="38"/>
        <v>0</v>
      </c>
      <c r="M30" s="31">
        <f t="shared" si="38"/>
        <v>0</v>
      </c>
      <c r="N30" s="31">
        <f t="shared" si="38"/>
        <v>0</v>
      </c>
      <c r="O30" s="31">
        <f t="shared" si="38"/>
        <v>0</v>
      </c>
      <c r="P30" s="31">
        <f t="shared" si="38"/>
        <v>0</v>
      </c>
      <c r="Q30" s="31">
        <f t="shared" si="38"/>
        <v>0</v>
      </c>
      <c r="R30" s="31">
        <f t="shared" si="38"/>
        <v>0</v>
      </c>
      <c r="S30" s="31">
        <f t="shared" si="38"/>
        <v>0</v>
      </c>
      <c r="T30" s="31">
        <f t="shared" si="38"/>
        <v>0</v>
      </c>
      <c r="U30" s="31">
        <f t="shared" si="38"/>
        <v>0</v>
      </c>
      <c r="V30" s="31">
        <f t="shared" si="38"/>
        <v>0</v>
      </c>
      <c r="W30" s="31">
        <f t="shared" si="38"/>
        <v>0</v>
      </c>
      <c r="X30" s="31">
        <f t="shared" si="22"/>
        <v>0</v>
      </c>
      <c r="Y30" s="31">
        <f t="shared" si="23"/>
        <v>0</v>
      </c>
      <c r="Z30" s="31">
        <f t="shared" si="24"/>
        <v>0</v>
      </c>
      <c r="AA30" s="19"/>
      <c r="AB30" s="26" t="str">
        <f t="shared" si="25"/>
        <v/>
      </c>
      <c r="AC30" s="26" t="str">
        <f t="shared" si="26"/>
        <v/>
      </c>
      <c r="AD30" s="26" t="str">
        <f t="shared" si="27"/>
        <v/>
      </c>
      <c r="AE30" s="26" t="str">
        <f t="shared" si="28"/>
        <v/>
      </c>
      <c r="AF30" s="26" t="str">
        <f t="shared" si="29"/>
        <v/>
      </c>
      <c r="AG30" s="26" t="str">
        <f t="shared" si="30"/>
        <v/>
      </c>
      <c r="AH30" s="26" t="str">
        <f t="shared" si="31"/>
        <v/>
      </c>
      <c r="AI30" s="19"/>
      <c r="AJ30" s="239"/>
      <c r="AK30" s="13"/>
    </row>
    <row r="31" spans="2:37">
      <c r="B31" s="9"/>
      <c r="D31" s="207" t="s">
        <v>235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19"/>
      <c r="AB31" s="28" t="str">
        <f t="shared" ref="AB31:AG40" si="39">+IFERROR((R31/F31)-1,"")</f>
        <v/>
      </c>
      <c r="AC31" s="28" t="str">
        <f t="shared" si="39"/>
        <v/>
      </c>
      <c r="AD31" s="28" t="str">
        <f t="shared" si="39"/>
        <v/>
      </c>
      <c r="AE31" s="28" t="str">
        <f t="shared" si="39"/>
        <v/>
      </c>
      <c r="AF31" s="28" t="str">
        <f t="shared" si="39"/>
        <v/>
      </c>
      <c r="AG31" s="28" t="str">
        <f t="shared" si="39"/>
        <v/>
      </c>
      <c r="AH31" s="28" t="str">
        <f>+IFERROR((Z31/Y31)-1,"")</f>
        <v/>
      </c>
      <c r="AI31" s="19"/>
      <c r="AJ31" s="239"/>
      <c r="AK31" s="13"/>
    </row>
    <row r="32" spans="2:37">
      <c r="B32" s="9"/>
      <c r="D32" s="61" t="s">
        <v>382</v>
      </c>
      <c r="E32" s="65" t="s">
        <v>8</v>
      </c>
      <c r="F32" s="31">
        <f>+F62</f>
        <v>0</v>
      </c>
      <c r="G32" s="31">
        <f t="shared" ref="G32:W32" si="40">+G62</f>
        <v>0</v>
      </c>
      <c r="H32" s="31">
        <f t="shared" si="40"/>
        <v>0</v>
      </c>
      <c r="I32" s="31">
        <f t="shared" si="40"/>
        <v>0</v>
      </c>
      <c r="J32" s="31">
        <f t="shared" si="40"/>
        <v>0</v>
      </c>
      <c r="K32" s="31">
        <f t="shared" si="40"/>
        <v>0</v>
      </c>
      <c r="L32" s="31">
        <f t="shared" si="40"/>
        <v>0</v>
      </c>
      <c r="M32" s="31">
        <f t="shared" si="40"/>
        <v>0</v>
      </c>
      <c r="N32" s="31">
        <f t="shared" si="40"/>
        <v>0</v>
      </c>
      <c r="O32" s="31">
        <f t="shared" si="40"/>
        <v>0</v>
      </c>
      <c r="P32" s="31">
        <f t="shared" si="40"/>
        <v>0</v>
      </c>
      <c r="Q32" s="31">
        <f t="shared" si="40"/>
        <v>0</v>
      </c>
      <c r="R32" s="31">
        <f t="shared" si="40"/>
        <v>0</v>
      </c>
      <c r="S32" s="31">
        <f t="shared" si="40"/>
        <v>0</v>
      </c>
      <c r="T32" s="31">
        <f t="shared" si="40"/>
        <v>0</v>
      </c>
      <c r="U32" s="31">
        <f t="shared" si="40"/>
        <v>0</v>
      </c>
      <c r="V32" s="31">
        <f t="shared" si="40"/>
        <v>0</v>
      </c>
      <c r="W32" s="31">
        <f t="shared" si="40"/>
        <v>0</v>
      </c>
      <c r="X32" s="31">
        <f t="shared" ref="X32:X39" si="41">+SUM(F32:Q32)</f>
        <v>0</v>
      </c>
      <c r="Y32" s="31">
        <f t="shared" ref="Y32:Y39" si="42">+SUM(L32:Q32)</f>
        <v>0</v>
      </c>
      <c r="Z32" s="31">
        <f t="shared" ref="Z32:Z39" si="43">+SUM(R32:W32)</f>
        <v>0</v>
      </c>
      <c r="AA32" s="19"/>
      <c r="AB32" s="26" t="str">
        <f t="shared" ref="AB32:AB39" si="44">+IFERROR((R32/L32)-1,"")</f>
        <v/>
      </c>
      <c r="AC32" s="26" t="str">
        <f t="shared" ref="AC32:AC39" si="45">+IFERROR((S32/M32)-1,"")</f>
        <v/>
      </c>
      <c r="AD32" s="26" t="str">
        <f t="shared" ref="AD32:AD39" si="46">+IFERROR((T32/N32)-1,"")</f>
        <v/>
      </c>
      <c r="AE32" s="26" t="str">
        <f t="shared" ref="AE32:AE39" si="47">+IFERROR((U32/O32)-1,"")</f>
        <v/>
      </c>
      <c r="AF32" s="26" t="str">
        <f t="shared" ref="AF32:AF39" si="48">+IFERROR((V32/P32)-1,"")</f>
        <v/>
      </c>
      <c r="AG32" s="26" t="str">
        <f t="shared" ref="AG32:AG39" si="49">+IFERROR((W32/Q32)-1,"")</f>
        <v/>
      </c>
      <c r="AH32" s="26" t="str">
        <f t="shared" ref="AH32:AH39" si="50">+IFERROR((Z32/Y32)-1,"")</f>
        <v/>
      </c>
      <c r="AI32" s="19"/>
      <c r="AJ32" s="239"/>
      <c r="AK32" s="13"/>
    </row>
    <row r="33" spans="2:37">
      <c r="B33" s="9"/>
      <c r="D33" s="61" t="s">
        <v>236</v>
      </c>
      <c r="E33" s="65" t="s">
        <v>8</v>
      </c>
      <c r="F33" s="31">
        <f>+F69</f>
        <v>0</v>
      </c>
      <c r="G33" s="31">
        <f t="shared" ref="G33:W33" si="51">+G69</f>
        <v>0</v>
      </c>
      <c r="H33" s="31">
        <f t="shared" si="51"/>
        <v>0</v>
      </c>
      <c r="I33" s="31">
        <f t="shared" si="51"/>
        <v>0</v>
      </c>
      <c r="J33" s="31">
        <f t="shared" si="51"/>
        <v>0</v>
      </c>
      <c r="K33" s="31">
        <f t="shared" si="51"/>
        <v>0</v>
      </c>
      <c r="L33" s="31">
        <f t="shared" si="51"/>
        <v>0</v>
      </c>
      <c r="M33" s="31">
        <f t="shared" si="51"/>
        <v>0</v>
      </c>
      <c r="N33" s="31">
        <f t="shared" si="51"/>
        <v>0</v>
      </c>
      <c r="O33" s="31">
        <f t="shared" si="51"/>
        <v>0</v>
      </c>
      <c r="P33" s="31">
        <f t="shared" si="51"/>
        <v>0</v>
      </c>
      <c r="Q33" s="31">
        <f t="shared" si="51"/>
        <v>0</v>
      </c>
      <c r="R33" s="31">
        <f t="shared" si="51"/>
        <v>0</v>
      </c>
      <c r="S33" s="31">
        <f t="shared" si="51"/>
        <v>0</v>
      </c>
      <c r="T33" s="31">
        <f t="shared" si="51"/>
        <v>0</v>
      </c>
      <c r="U33" s="31">
        <f t="shared" si="51"/>
        <v>0</v>
      </c>
      <c r="V33" s="31">
        <f t="shared" si="51"/>
        <v>0</v>
      </c>
      <c r="W33" s="31">
        <f t="shared" si="51"/>
        <v>0</v>
      </c>
      <c r="X33" s="31">
        <f t="shared" si="41"/>
        <v>0</v>
      </c>
      <c r="Y33" s="31">
        <f t="shared" si="42"/>
        <v>0</v>
      </c>
      <c r="Z33" s="31">
        <f t="shared" si="43"/>
        <v>0</v>
      </c>
      <c r="AA33" s="19"/>
      <c r="AB33" s="26" t="str">
        <f t="shared" si="44"/>
        <v/>
      </c>
      <c r="AC33" s="26" t="str">
        <f t="shared" si="45"/>
        <v/>
      </c>
      <c r="AD33" s="26" t="str">
        <f t="shared" si="46"/>
        <v/>
      </c>
      <c r="AE33" s="26" t="str">
        <f t="shared" si="47"/>
        <v/>
      </c>
      <c r="AF33" s="26" t="str">
        <f t="shared" si="48"/>
        <v/>
      </c>
      <c r="AG33" s="26" t="str">
        <f t="shared" si="49"/>
        <v/>
      </c>
      <c r="AH33" s="26" t="str">
        <f t="shared" si="50"/>
        <v/>
      </c>
      <c r="AI33" s="19"/>
      <c r="AJ33" s="239"/>
      <c r="AK33" s="13"/>
    </row>
    <row r="34" spans="2:37">
      <c r="B34" s="9"/>
      <c r="D34" s="61" t="s">
        <v>381</v>
      </c>
      <c r="E34" s="65" t="s">
        <v>229</v>
      </c>
      <c r="F34" s="31">
        <f>+F75+F81</f>
        <v>0</v>
      </c>
      <c r="G34" s="31">
        <f t="shared" ref="G34:W34" si="52">+G75+G81</f>
        <v>0</v>
      </c>
      <c r="H34" s="31">
        <f t="shared" si="52"/>
        <v>0</v>
      </c>
      <c r="I34" s="31">
        <f t="shared" si="52"/>
        <v>0</v>
      </c>
      <c r="J34" s="31">
        <f t="shared" si="52"/>
        <v>0</v>
      </c>
      <c r="K34" s="31">
        <f t="shared" si="52"/>
        <v>0</v>
      </c>
      <c r="L34" s="31">
        <f t="shared" si="52"/>
        <v>0</v>
      </c>
      <c r="M34" s="31">
        <f t="shared" si="52"/>
        <v>0</v>
      </c>
      <c r="N34" s="31">
        <f t="shared" si="52"/>
        <v>0</v>
      </c>
      <c r="O34" s="31">
        <f t="shared" si="52"/>
        <v>0</v>
      </c>
      <c r="P34" s="31">
        <f t="shared" si="52"/>
        <v>0</v>
      </c>
      <c r="Q34" s="31">
        <f t="shared" si="52"/>
        <v>0</v>
      </c>
      <c r="R34" s="31">
        <f t="shared" si="52"/>
        <v>0</v>
      </c>
      <c r="S34" s="31">
        <f t="shared" si="52"/>
        <v>0</v>
      </c>
      <c r="T34" s="31">
        <f t="shared" si="52"/>
        <v>0</v>
      </c>
      <c r="U34" s="31">
        <f t="shared" si="52"/>
        <v>0</v>
      </c>
      <c r="V34" s="31">
        <f t="shared" si="52"/>
        <v>0</v>
      </c>
      <c r="W34" s="31">
        <f t="shared" si="52"/>
        <v>0</v>
      </c>
      <c r="X34" s="31">
        <f t="shared" si="41"/>
        <v>0</v>
      </c>
      <c r="Y34" s="31">
        <f t="shared" si="42"/>
        <v>0</v>
      </c>
      <c r="Z34" s="31">
        <f t="shared" si="43"/>
        <v>0</v>
      </c>
      <c r="AA34" s="19"/>
      <c r="AB34" s="26" t="str">
        <f t="shared" si="44"/>
        <v/>
      </c>
      <c r="AC34" s="26" t="str">
        <f t="shared" si="45"/>
        <v/>
      </c>
      <c r="AD34" s="26" t="str">
        <f t="shared" si="46"/>
        <v/>
      </c>
      <c r="AE34" s="26" t="str">
        <f t="shared" si="47"/>
        <v/>
      </c>
      <c r="AF34" s="26" t="str">
        <f t="shared" si="48"/>
        <v/>
      </c>
      <c r="AG34" s="26" t="str">
        <f t="shared" si="49"/>
        <v/>
      </c>
      <c r="AH34" s="26" t="str">
        <f t="shared" si="50"/>
        <v/>
      </c>
      <c r="AI34" s="19"/>
      <c r="AJ34" s="239"/>
      <c r="AK34" s="13"/>
    </row>
    <row r="35" spans="2:37">
      <c r="B35" s="9"/>
      <c r="D35" s="61" t="s">
        <v>368</v>
      </c>
      <c r="E35" s="65" t="s">
        <v>229</v>
      </c>
      <c r="F35" s="31">
        <f>+F87+F93</f>
        <v>0</v>
      </c>
      <c r="G35" s="31">
        <f t="shared" ref="G35:W35" si="53">+G87+G93</f>
        <v>0</v>
      </c>
      <c r="H35" s="31">
        <f t="shared" si="53"/>
        <v>0</v>
      </c>
      <c r="I35" s="31">
        <f t="shared" si="53"/>
        <v>0</v>
      </c>
      <c r="J35" s="31">
        <f t="shared" si="53"/>
        <v>0</v>
      </c>
      <c r="K35" s="31">
        <f t="shared" si="53"/>
        <v>0</v>
      </c>
      <c r="L35" s="31">
        <f t="shared" si="53"/>
        <v>0</v>
      </c>
      <c r="M35" s="31">
        <f t="shared" si="53"/>
        <v>0</v>
      </c>
      <c r="N35" s="31">
        <f t="shared" si="53"/>
        <v>0</v>
      </c>
      <c r="O35" s="31">
        <f t="shared" si="53"/>
        <v>0</v>
      </c>
      <c r="P35" s="31">
        <f t="shared" si="53"/>
        <v>0</v>
      </c>
      <c r="Q35" s="31">
        <f t="shared" si="53"/>
        <v>0</v>
      </c>
      <c r="R35" s="31">
        <f t="shared" si="53"/>
        <v>0</v>
      </c>
      <c r="S35" s="31">
        <f t="shared" si="53"/>
        <v>0</v>
      </c>
      <c r="T35" s="31">
        <f t="shared" si="53"/>
        <v>0</v>
      </c>
      <c r="U35" s="31">
        <f t="shared" si="53"/>
        <v>0</v>
      </c>
      <c r="V35" s="31">
        <f t="shared" si="53"/>
        <v>0</v>
      </c>
      <c r="W35" s="31">
        <f t="shared" si="53"/>
        <v>0</v>
      </c>
      <c r="X35" s="31">
        <f t="shared" si="41"/>
        <v>0</v>
      </c>
      <c r="Y35" s="31">
        <f t="shared" si="42"/>
        <v>0</v>
      </c>
      <c r="Z35" s="31">
        <f t="shared" si="43"/>
        <v>0</v>
      </c>
      <c r="AA35" s="19"/>
      <c r="AB35" s="26" t="str">
        <f t="shared" si="44"/>
        <v/>
      </c>
      <c r="AC35" s="26" t="str">
        <f t="shared" si="45"/>
        <v/>
      </c>
      <c r="AD35" s="26" t="str">
        <f t="shared" si="46"/>
        <v/>
      </c>
      <c r="AE35" s="26" t="str">
        <f t="shared" si="47"/>
        <v/>
      </c>
      <c r="AF35" s="26" t="str">
        <f t="shared" si="48"/>
        <v/>
      </c>
      <c r="AG35" s="26" t="str">
        <f t="shared" si="49"/>
        <v/>
      </c>
      <c r="AH35" s="26" t="str">
        <f t="shared" si="50"/>
        <v/>
      </c>
      <c r="AI35" s="19"/>
      <c r="AJ35" s="239"/>
      <c r="AK35" s="13"/>
    </row>
    <row r="36" spans="2:37">
      <c r="B36" s="9"/>
      <c r="D36" s="61" t="s">
        <v>379</v>
      </c>
      <c r="E36" s="65" t="s">
        <v>228</v>
      </c>
      <c r="F36" s="31">
        <f>F100</f>
        <v>0</v>
      </c>
      <c r="G36" s="31">
        <f t="shared" ref="G36:W36" si="54">G100</f>
        <v>0</v>
      </c>
      <c r="H36" s="31">
        <f t="shared" si="54"/>
        <v>0</v>
      </c>
      <c r="I36" s="31">
        <f t="shared" si="54"/>
        <v>0</v>
      </c>
      <c r="J36" s="31">
        <f t="shared" si="54"/>
        <v>0</v>
      </c>
      <c r="K36" s="31">
        <f t="shared" si="54"/>
        <v>0</v>
      </c>
      <c r="L36" s="31">
        <f t="shared" si="54"/>
        <v>0</v>
      </c>
      <c r="M36" s="31">
        <f t="shared" si="54"/>
        <v>0</v>
      </c>
      <c r="N36" s="31">
        <f t="shared" si="54"/>
        <v>0</v>
      </c>
      <c r="O36" s="31">
        <f t="shared" si="54"/>
        <v>0</v>
      </c>
      <c r="P36" s="31">
        <f t="shared" si="54"/>
        <v>0</v>
      </c>
      <c r="Q36" s="31">
        <f t="shared" si="54"/>
        <v>0</v>
      </c>
      <c r="R36" s="31">
        <f t="shared" si="54"/>
        <v>0</v>
      </c>
      <c r="S36" s="31">
        <f t="shared" si="54"/>
        <v>0</v>
      </c>
      <c r="T36" s="31">
        <f t="shared" si="54"/>
        <v>0</v>
      </c>
      <c r="U36" s="31">
        <f t="shared" si="54"/>
        <v>0</v>
      </c>
      <c r="V36" s="31">
        <f t="shared" si="54"/>
        <v>0</v>
      </c>
      <c r="W36" s="31">
        <f t="shared" si="54"/>
        <v>0</v>
      </c>
      <c r="X36" s="31">
        <f t="shared" si="41"/>
        <v>0</v>
      </c>
      <c r="Y36" s="31">
        <f t="shared" si="42"/>
        <v>0</v>
      </c>
      <c r="Z36" s="31">
        <f t="shared" si="43"/>
        <v>0</v>
      </c>
      <c r="AA36" s="19"/>
      <c r="AB36" s="26" t="str">
        <f t="shared" si="44"/>
        <v/>
      </c>
      <c r="AC36" s="26" t="str">
        <f t="shared" si="45"/>
        <v/>
      </c>
      <c r="AD36" s="26" t="str">
        <f t="shared" si="46"/>
        <v/>
      </c>
      <c r="AE36" s="26" t="str">
        <f t="shared" si="47"/>
        <v/>
      </c>
      <c r="AF36" s="26" t="str">
        <f t="shared" si="48"/>
        <v/>
      </c>
      <c r="AG36" s="26" t="str">
        <f t="shared" si="49"/>
        <v/>
      </c>
      <c r="AH36" s="26" t="str">
        <f t="shared" si="50"/>
        <v/>
      </c>
      <c r="AI36" s="19"/>
      <c r="AJ36" s="239"/>
      <c r="AK36" s="13"/>
    </row>
    <row r="37" spans="2:37">
      <c r="B37" s="9"/>
      <c r="D37" s="61" t="s">
        <v>237</v>
      </c>
      <c r="E37" s="65" t="s">
        <v>228</v>
      </c>
      <c r="F37" s="31">
        <f>F107</f>
        <v>0</v>
      </c>
      <c r="G37" s="31">
        <f t="shared" ref="G37:W37" si="55">G107</f>
        <v>0</v>
      </c>
      <c r="H37" s="31">
        <f t="shared" si="55"/>
        <v>0</v>
      </c>
      <c r="I37" s="31">
        <f t="shared" si="55"/>
        <v>0</v>
      </c>
      <c r="J37" s="31">
        <f t="shared" si="55"/>
        <v>0</v>
      </c>
      <c r="K37" s="31">
        <f t="shared" si="55"/>
        <v>0</v>
      </c>
      <c r="L37" s="31">
        <f t="shared" si="55"/>
        <v>0</v>
      </c>
      <c r="M37" s="31">
        <f t="shared" si="55"/>
        <v>0</v>
      </c>
      <c r="N37" s="31">
        <f t="shared" si="55"/>
        <v>0</v>
      </c>
      <c r="O37" s="31">
        <f t="shared" si="55"/>
        <v>0</v>
      </c>
      <c r="P37" s="31">
        <f t="shared" si="55"/>
        <v>0</v>
      </c>
      <c r="Q37" s="31">
        <f t="shared" si="55"/>
        <v>0</v>
      </c>
      <c r="R37" s="31">
        <f t="shared" si="55"/>
        <v>0</v>
      </c>
      <c r="S37" s="31">
        <f t="shared" si="55"/>
        <v>0</v>
      </c>
      <c r="T37" s="31">
        <f t="shared" si="55"/>
        <v>0</v>
      </c>
      <c r="U37" s="31">
        <f t="shared" si="55"/>
        <v>0</v>
      </c>
      <c r="V37" s="31">
        <f t="shared" si="55"/>
        <v>0</v>
      </c>
      <c r="W37" s="31">
        <f t="shared" si="55"/>
        <v>0</v>
      </c>
      <c r="X37" s="31">
        <f t="shared" si="41"/>
        <v>0</v>
      </c>
      <c r="Y37" s="31">
        <f t="shared" si="42"/>
        <v>0</v>
      </c>
      <c r="Z37" s="31">
        <f t="shared" si="43"/>
        <v>0</v>
      </c>
      <c r="AA37" s="19"/>
      <c r="AB37" s="26" t="str">
        <f t="shared" si="44"/>
        <v/>
      </c>
      <c r="AC37" s="26" t="str">
        <f t="shared" si="45"/>
        <v/>
      </c>
      <c r="AD37" s="26" t="str">
        <f t="shared" si="46"/>
        <v/>
      </c>
      <c r="AE37" s="26" t="str">
        <f t="shared" si="47"/>
        <v/>
      </c>
      <c r="AF37" s="26" t="str">
        <f t="shared" si="48"/>
        <v/>
      </c>
      <c r="AG37" s="26" t="str">
        <f t="shared" si="49"/>
        <v/>
      </c>
      <c r="AH37" s="26" t="str">
        <f t="shared" si="50"/>
        <v/>
      </c>
      <c r="AI37" s="19"/>
      <c r="AJ37" s="239"/>
      <c r="AK37" s="13"/>
    </row>
    <row r="38" spans="2:37">
      <c r="B38" s="9"/>
      <c r="D38" s="61" t="s">
        <v>380</v>
      </c>
      <c r="E38" s="65" t="s">
        <v>75</v>
      </c>
      <c r="F38" s="31">
        <f>F114</f>
        <v>0</v>
      </c>
      <c r="G38" s="31">
        <f t="shared" ref="G38:W38" si="56">G114</f>
        <v>0</v>
      </c>
      <c r="H38" s="31">
        <f t="shared" si="56"/>
        <v>0</v>
      </c>
      <c r="I38" s="31">
        <f t="shared" si="56"/>
        <v>0</v>
      </c>
      <c r="J38" s="31">
        <f t="shared" si="56"/>
        <v>0</v>
      </c>
      <c r="K38" s="31">
        <f t="shared" si="56"/>
        <v>0</v>
      </c>
      <c r="L38" s="31">
        <f t="shared" si="56"/>
        <v>0</v>
      </c>
      <c r="M38" s="31">
        <f t="shared" si="56"/>
        <v>0</v>
      </c>
      <c r="N38" s="31">
        <f t="shared" si="56"/>
        <v>0</v>
      </c>
      <c r="O38" s="31">
        <f t="shared" si="56"/>
        <v>0</v>
      </c>
      <c r="P38" s="31">
        <f t="shared" si="56"/>
        <v>0</v>
      </c>
      <c r="Q38" s="31">
        <f t="shared" si="56"/>
        <v>0</v>
      </c>
      <c r="R38" s="31">
        <f t="shared" si="56"/>
        <v>0</v>
      </c>
      <c r="S38" s="31">
        <f t="shared" si="56"/>
        <v>0</v>
      </c>
      <c r="T38" s="31">
        <f t="shared" si="56"/>
        <v>0</v>
      </c>
      <c r="U38" s="31">
        <f t="shared" si="56"/>
        <v>0</v>
      </c>
      <c r="V38" s="31">
        <f t="shared" si="56"/>
        <v>0</v>
      </c>
      <c r="W38" s="31">
        <f t="shared" si="56"/>
        <v>0</v>
      </c>
      <c r="X38" s="31">
        <f t="shared" si="41"/>
        <v>0</v>
      </c>
      <c r="Y38" s="31">
        <f t="shared" si="42"/>
        <v>0</v>
      </c>
      <c r="Z38" s="31">
        <f t="shared" si="43"/>
        <v>0</v>
      </c>
      <c r="AA38" s="19"/>
      <c r="AB38" s="26" t="str">
        <f t="shared" si="44"/>
        <v/>
      </c>
      <c r="AC38" s="26" t="str">
        <f t="shared" si="45"/>
        <v/>
      </c>
      <c r="AD38" s="26" t="str">
        <f t="shared" si="46"/>
        <v/>
      </c>
      <c r="AE38" s="26" t="str">
        <f t="shared" si="47"/>
        <v/>
      </c>
      <c r="AF38" s="26" t="str">
        <f t="shared" si="48"/>
        <v/>
      </c>
      <c r="AG38" s="26" t="str">
        <f t="shared" si="49"/>
        <v/>
      </c>
      <c r="AH38" s="26" t="str">
        <f t="shared" si="50"/>
        <v/>
      </c>
      <c r="AI38" s="19"/>
      <c r="AJ38" s="239"/>
      <c r="AK38" s="13"/>
    </row>
    <row r="39" spans="2:37">
      <c r="B39" s="9"/>
      <c r="D39" s="61" t="s">
        <v>238</v>
      </c>
      <c r="E39" s="65" t="s">
        <v>75</v>
      </c>
      <c r="F39" s="31">
        <f>F121</f>
        <v>0</v>
      </c>
      <c r="G39" s="31">
        <f t="shared" ref="G39:W39" si="57">G121</f>
        <v>0</v>
      </c>
      <c r="H39" s="31">
        <f t="shared" si="57"/>
        <v>0</v>
      </c>
      <c r="I39" s="31">
        <f t="shared" si="57"/>
        <v>0</v>
      </c>
      <c r="J39" s="31">
        <f t="shared" si="57"/>
        <v>0</v>
      </c>
      <c r="K39" s="31">
        <f t="shared" si="57"/>
        <v>0</v>
      </c>
      <c r="L39" s="31">
        <f t="shared" si="57"/>
        <v>0</v>
      </c>
      <c r="M39" s="31">
        <f t="shared" si="57"/>
        <v>0</v>
      </c>
      <c r="N39" s="31">
        <f t="shared" si="57"/>
        <v>0</v>
      </c>
      <c r="O39" s="31">
        <f t="shared" si="57"/>
        <v>0</v>
      </c>
      <c r="P39" s="31">
        <f t="shared" si="57"/>
        <v>0</v>
      </c>
      <c r="Q39" s="31">
        <f t="shared" si="57"/>
        <v>0</v>
      </c>
      <c r="R39" s="31">
        <f t="shared" si="57"/>
        <v>0</v>
      </c>
      <c r="S39" s="31">
        <f t="shared" si="57"/>
        <v>0</v>
      </c>
      <c r="T39" s="31">
        <f t="shared" si="57"/>
        <v>0</v>
      </c>
      <c r="U39" s="31">
        <f t="shared" si="57"/>
        <v>0</v>
      </c>
      <c r="V39" s="31">
        <f t="shared" si="57"/>
        <v>0</v>
      </c>
      <c r="W39" s="31">
        <f t="shared" si="57"/>
        <v>0</v>
      </c>
      <c r="X39" s="31">
        <f t="shared" si="41"/>
        <v>0</v>
      </c>
      <c r="Y39" s="31">
        <f t="shared" si="42"/>
        <v>0</v>
      </c>
      <c r="Z39" s="31">
        <f t="shared" si="43"/>
        <v>0</v>
      </c>
      <c r="AA39" s="19"/>
      <c r="AB39" s="26" t="str">
        <f t="shared" si="44"/>
        <v/>
      </c>
      <c r="AC39" s="26" t="str">
        <f t="shared" si="45"/>
        <v/>
      </c>
      <c r="AD39" s="26" t="str">
        <f t="shared" si="46"/>
        <v/>
      </c>
      <c r="AE39" s="26" t="str">
        <f t="shared" si="47"/>
        <v/>
      </c>
      <c r="AF39" s="26" t="str">
        <f t="shared" si="48"/>
        <v/>
      </c>
      <c r="AG39" s="26" t="str">
        <f t="shared" si="49"/>
        <v/>
      </c>
      <c r="AH39" s="26" t="str">
        <f t="shared" si="50"/>
        <v/>
      </c>
      <c r="AI39" s="19"/>
      <c r="AJ39" s="239"/>
      <c r="AK39" s="13"/>
    </row>
    <row r="40" spans="2:37">
      <c r="B40" s="9"/>
      <c r="D40" s="207" t="s">
        <v>233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19"/>
      <c r="AB40" s="28" t="str">
        <f t="shared" si="39"/>
        <v/>
      </c>
      <c r="AC40" s="28" t="str">
        <f t="shared" si="39"/>
        <v/>
      </c>
      <c r="AD40" s="28" t="str">
        <f t="shared" si="39"/>
        <v/>
      </c>
      <c r="AE40" s="28" t="str">
        <f t="shared" si="39"/>
        <v/>
      </c>
      <c r="AF40" s="28" t="str">
        <f t="shared" si="39"/>
        <v/>
      </c>
      <c r="AG40" s="28" t="str">
        <f t="shared" si="39"/>
        <v/>
      </c>
      <c r="AH40" s="28" t="str">
        <f>+IFERROR((Z40/Y40)-1,"")</f>
        <v/>
      </c>
      <c r="AI40" s="19"/>
      <c r="AJ40" s="239"/>
      <c r="AK40" s="13"/>
    </row>
    <row r="41" spans="2:37">
      <c r="B41" s="9"/>
      <c r="D41" s="61" t="s">
        <v>382</v>
      </c>
      <c r="E41" s="65" t="s">
        <v>8</v>
      </c>
      <c r="F41" s="31">
        <f>+F63</f>
        <v>0</v>
      </c>
      <c r="G41" s="31">
        <f t="shared" ref="G41:W41" si="58">+G63</f>
        <v>0</v>
      </c>
      <c r="H41" s="31">
        <f t="shared" si="58"/>
        <v>0</v>
      </c>
      <c r="I41" s="31">
        <f t="shared" si="58"/>
        <v>0</v>
      </c>
      <c r="J41" s="31">
        <f t="shared" si="58"/>
        <v>0</v>
      </c>
      <c r="K41" s="31">
        <f t="shared" si="58"/>
        <v>0</v>
      </c>
      <c r="L41" s="31">
        <f t="shared" si="58"/>
        <v>0</v>
      </c>
      <c r="M41" s="31">
        <f t="shared" si="58"/>
        <v>0</v>
      </c>
      <c r="N41" s="31">
        <f t="shared" si="58"/>
        <v>0</v>
      </c>
      <c r="O41" s="31">
        <f t="shared" si="58"/>
        <v>0</v>
      </c>
      <c r="P41" s="31">
        <f t="shared" si="58"/>
        <v>0</v>
      </c>
      <c r="Q41" s="31">
        <f t="shared" si="58"/>
        <v>0</v>
      </c>
      <c r="R41" s="31">
        <f t="shared" si="58"/>
        <v>0</v>
      </c>
      <c r="S41" s="31">
        <f t="shared" si="58"/>
        <v>0</v>
      </c>
      <c r="T41" s="31">
        <f t="shared" si="58"/>
        <v>0</v>
      </c>
      <c r="U41" s="31">
        <f t="shared" si="58"/>
        <v>0</v>
      </c>
      <c r="V41" s="31">
        <f t="shared" si="58"/>
        <v>0</v>
      </c>
      <c r="W41" s="31">
        <f t="shared" si="58"/>
        <v>0</v>
      </c>
      <c r="X41" s="31">
        <f t="shared" ref="X41:X48" si="59">+SUM(F41:Q41)</f>
        <v>0</v>
      </c>
      <c r="Y41" s="31">
        <f t="shared" ref="Y41:Y48" si="60">+SUM(L41:Q41)</f>
        <v>0</v>
      </c>
      <c r="Z41" s="31">
        <f t="shared" ref="Z41:Z48" si="61">+SUM(R41:W41)</f>
        <v>0</v>
      </c>
      <c r="AA41" s="19"/>
      <c r="AB41" s="26" t="str">
        <f t="shared" ref="AB41:AB48" si="62">+IFERROR((R41/L41)-1,"")</f>
        <v/>
      </c>
      <c r="AC41" s="26" t="str">
        <f t="shared" ref="AC41:AC48" si="63">+IFERROR((S41/M41)-1,"")</f>
        <v/>
      </c>
      <c r="AD41" s="26" t="str">
        <f t="shared" ref="AD41:AD48" si="64">+IFERROR((T41/N41)-1,"")</f>
        <v/>
      </c>
      <c r="AE41" s="26" t="str">
        <f t="shared" ref="AE41:AE48" si="65">+IFERROR((U41/O41)-1,"")</f>
        <v/>
      </c>
      <c r="AF41" s="26" t="str">
        <f t="shared" ref="AF41:AF48" si="66">+IFERROR((V41/P41)-1,"")</f>
        <v/>
      </c>
      <c r="AG41" s="26" t="str">
        <f t="shared" ref="AG41:AG48" si="67">+IFERROR((W41/Q41)-1,"")</f>
        <v/>
      </c>
      <c r="AH41" s="26" t="str">
        <f t="shared" ref="AH41:AH48" si="68">+IFERROR((Z41/Y41)-1,"")</f>
        <v/>
      </c>
      <c r="AI41" s="19"/>
      <c r="AJ41" s="239"/>
      <c r="AK41" s="13"/>
    </row>
    <row r="42" spans="2:37">
      <c r="B42" s="9"/>
      <c r="D42" s="61" t="s">
        <v>236</v>
      </c>
      <c r="E42" s="65" t="s">
        <v>8</v>
      </c>
      <c r="F42" s="31">
        <f>+F70</f>
        <v>0</v>
      </c>
      <c r="G42" s="31">
        <f t="shared" ref="G42:W42" si="69">+G70</f>
        <v>0</v>
      </c>
      <c r="H42" s="31">
        <f t="shared" si="69"/>
        <v>0</v>
      </c>
      <c r="I42" s="31">
        <f t="shared" si="69"/>
        <v>0</v>
      </c>
      <c r="J42" s="31">
        <f t="shared" si="69"/>
        <v>0</v>
      </c>
      <c r="K42" s="31">
        <f t="shared" si="69"/>
        <v>0</v>
      </c>
      <c r="L42" s="31">
        <f t="shared" si="69"/>
        <v>0</v>
      </c>
      <c r="M42" s="31">
        <f t="shared" si="69"/>
        <v>0</v>
      </c>
      <c r="N42" s="31">
        <f t="shared" si="69"/>
        <v>0</v>
      </c>
      <c r="O42" s="31">
        <f t="shared" si="69"/>
        <v>0</v>
      </c>
      <c r="P42" s="31">
        <f t="shared" si="69"/>
        <v>0</v>
      </c>
      <c r="Q42" s="31">
        <f t="shared" si="69"/>
        <v>0</v>
      </c>
      <c r="R42" s="31">
        <f t="shared" si="69"/>
        <v>0</v>
      </c>
      <c r="S42" s="31">
        <f t="shared" si="69"/>
        <v>0</v>
      </c>
      <c r="T42" s="31">
        <f t="shared" si="69"/>
        <v>0</v>
      </c>
      <c r="U42" s="31">
        <f t="shared" si="69"/>
        <v>0</v>
      </c>
      <c r="V42" s="31">
        <f t="shared" si="69"/>
        <v>0</v>
      </c>
      <c r="W42" s="31">
        <f t="shared" si="69"/>
        <v>0</v>
      </c>
      <c r="X42" s="31">
        <f t="shared" si="59"/>
        <v>0</v>
      </c>
      <c r="Y42" s="31">
        <f t="shared" si="60"/>
        <v>0</v>
      </c>
      <c r="Z42" s="31">
        <f t="shared" si="61"/>
        <v>0</v>
      </c>
      <c r="AA42" s="19"/>
      <c r="AB42" s="26" t="str">
        <f t="shared" si="62"/>
        <v/>
      </c>
      <c r="AC42" s="26" t="str">
        <f t="shared" si="63"/>
        <v/>
      </c>
      <c r="AD42" s="26" t="str">
        <f t="shared" si="64"/>
        <v/>
      </c>
      <c r="AE42" s="26" t="str">
        <f t="shared" si="65"/>
        <v/>
      </c>
      <c r="AF42" s="26" t="str">
        <f t="shared" si="66"/>
        <v/>
      </c>
      <c r="AG42" s="26" t="str">
        <f t="shared" si="67"/>
        <v/>
      </c>
      <c r="AH42" s="26" t="str">
        <f t="shared" si="68"/>
        <v/>
      </c>
      <c r="AI42" s="19"/>
      <c r="AJ42" s="239"/>
      <c r="AK42" s="13"/>
    </row>
    <row r="43" spans="2:37">
      <c r="B43" s="9"/>
      <c r="D43" s="61" t="s">
        <v>381</v>
      </c>
      <c r="E43" s="65" t="s">
        <v>229</v>
      </c>
      <c r="F43" s="31">
        <f>+F76+F82</f>
        <v>0</v>
      </c>
      <c r="G43" s="31">
        <f t="shared" ref="G43:W43" si="70">+G76+G82</f>
        <v>0</v>
      </c>
      <c r="H43" s="31">
        <f t="shared" si="70"/>
        <v>0</v>
      </c>
      <c r="I43" s="31">
        <f t="shared" si="70"/>
        <v>0</v>
      </c>
      <c r="J43" s="31">
        <f t="shared" si="70"/>
        <v>0</v>
      </c>
      <c r="K43" s="31">
        <f t="shared" si="70"/>
        <v>0</v>
      </c>
      <c r="L43" s="31">
        <f t="shared" si="70"/>
        <v>0</v>
      </c>
      <c r="M43" s="31">
        <f t="shared" si="70"/>
        <v>0</v>
      </c>
      <c r="N43" s="31">
        <f t="shared" si="70"/>
        <v>0</v>
      </c>
      <c r="O43" s="31">
        <f t="shared" si="70"/>
        <v>0</v>
      </c>
      <c r="P43" s="31">
        <f t="shared" si="70"/>
        <v>0</v>
      </c>
      <c r="Q43" s="31">
        <f t="shared" si="70"/>
        <v>0</v>
      </c>
      <c r="R43" s="31">
        <f t="shared" si="70"/>
        <v>0</v>
      </c>
      <c r="S43" s="31">
        <f t="shared" si="70"/>
        <v>0</v>
      </c>
      <c r="T43" s="31">
        <f t="shared" si="70"/>
        <v>0</v>
      </c>
      <c r="U43" s="31">
        <f t="shared" si="70"/>
        <v>0</v>
      </c>
      <c r="V43" s="31">
        <f t="shared" si="70"/>
        <v>0</v>
      </c>
      <c r="W43" s="31">
        <f t="shared" si="70"/>
        <v>0</v>
      </c>
      <c r="X43" s="31">
        <f t="shared" si="59"/>
        <v>0</v>
      </c>
      <c r="Y43" s="31">
        <f t="shared" si="60"/>
        <v>0</v>
      </c>
      <c r="Z43" s="31">
        <f t="shared" si="61"/>
        <v>0</v>
      </c>
      <c r="AA43" s="19"/>
      <c r="AB43" s="26" t="str">
        <f t="shared" si="62"/>
        <v/>
      </c>
      <c r="AC43" s="26" t="str">
        <f t="shared" si="63"/>
        <v/>
      </c>
      <c r="AD43" s="26" t="str">
        <f t="shared" si="64"/>
        <v/>
      </c>
      <c r="AE43" s="26" t="str">
        <f t="shared" si="65"/>
        <v/>
      </c>
      <c r="AF43" s="26" t="str">
        <f t="shared" si="66"/>
        <v/>
      </c>
      <c r="AG43" s="26" t="str">
        <f t="shared" si="67"/>
        <v/>
      </c>
      <c r="AH43" s="26" t="str">
        <f t="shared" si="68"/>
        <v/>
      </c>
      <c r="AI43" s="19"/>
      <c r="AJ43" s="239"/>
      <c r="AK43" s="13"/>
    </row>
    <row r="44" spans="2:37">
      <c r="B44" s="9"/>
      <c r="D44" s="61" t="s">
        <v>368</v>
      </c>
      <c r="E44" s="65" t="s">
        <v>229</v>
      </c>
      <c r="F44" s="31">
        <f>+F88+F94</f>
        <v>0</v>
      </c>
      <c r="G44" s="31">
        <f t="shared" ref="G44:W44" si="71">+G88+G94</f>
        <v>0</v>
      </c>
      <c r="H44" s="31">
        <f t="shared" si="71"/>
        <v>0</v>
      </c>
      <c r="I44" s="31">
        <f t="shared" si="71"/>
        <v>0</v>
      </c>
      <c r="J44" s="31">
        <f t="shared" si="71"/>
        <v>0</v>
      </c>
      <c r="K44" s="31">
        <f t="shared" si="71"/>
        <v>0</v>
      </c>
      <c r="L44" s="31">
        <f t="shared" si="71"/>
        <v>0</v>
      </c>
      <c r="M44" s="31">
        <f t="shared" si="71"/>
        <v>0</v>
      </c>
      <c r="N44" s="31">
        <f t="shared" si="71"/>
        <v>0</v>
      </c>
      <c r="O44" s="31">
        <f t="shared" si="71"/>
        <v>0</v>
      </c>
      <c r="P44" s="31">
        <f t="shared" si="71"/>
        <v>0</v>
      </c>
      <c r="Q44" s="31">
        <f t="shared" si="71"/>
        <v>0</v>
      </c>
      <c r="R44" s="31">
        <f t="shared" si="71"/>
        <v>0</v>
      </c>
      <c r="S44" s="31">
        <f t="shared" si="71"/>
        <v>0</v>
      </c>
      <c r="T44" s="31">
        <f t="shared" si="71"/>
        <v>0</v>
      </c>
      <c r="U44" s="31">
        <f t="shared" si="71"/>
        <v>0</v>
      </c>
      <c r="V44" s="31">
        <f t="shared" si="71"/>
        <v>0</v>
      </c>
      <c r="W44" s="31">
        <f t="shared" si="71"/>
        <v>0</v>
      </c>
      <c r="X44" s="31">
        <f t="shared" si="59"/>
        <v>0</v>
      </c>
      <c r="Y44" s="31">
        <f t="shared" si="60"/>
        <v>0</v>
      </c>
      <c r="Z44" s="31">
        <f t="shared" si="61"/>
        <v>0</v>
      </c>
      <c r="AA44" s="19"/>
      <c r="AB44" s="26" t="str">
        <f t="shared" si="62"/>
        <v/>
      </c>
      <c r="AC44" s="26" t="str">
        <f t="shared" si="63"/>
        <v/>
      </c>
      <c r="AD44" s="26" t="str">
        <f t="shared" si="64"/>
        <v/>
      </c>
      <c r="AE44" s="26" t="str">
        <f t="shared" si="65"/>
        <v/>
      </c>
      <c r="AF44" s="26" t="str">
        <f t="shared" si="66"/>
        <v/>
      </c>
      <c r="AG44" s="26" t="str">
        <f t="shared" si="67"/>
        <v/>
      </c>
      <c r="AH44" s="26" t="str">
        <f t="shared" si="68"/>
        <v/>
      </c>
      <c r="AI44" s="19"/>
      <c r="AJ44" s="239"/>
      <c r="AK44" s="13"/>
    </row>
    <row r="45" spans="2:37">
      <c r="B45" s="9"/>
      <c r="D45" s="61" t="s">
        <v>379</v>
      </c>
      <c r="E45" s="65" t="s">
        <v>228</v>
      </c>
      <c r="F45" s="31">
        <f>F101</f>
        <v>0</v>
      </c>
      <c r="G45" s="31">
        <f t="shared" ref="G45:W45" si="72">G101</f>
        <v>0</v>
      </c>
      <c r="H45" s="31">
        <f t="shared" si="72"/>
        <v>0</v>
      </c>
      <c r="I45" s="31">
        <f t="shared" si="72"/>
        <v>0</v>
      </c>
      <c r="J45" s="31">
        <f t="shared" si="72"/>
        <v>0</v>
      </c>
      <c r="K45" s="31">
        <f t="shared" si="72"/>
        <v>0</v>
      </c>
      <c r="L45" s="31">
        <f t="shared" si="72"/>
        <v>0</v>
      </c>
      <c r="M45" s="31">
        <f t="shared" si="72"/>
        <v>0</v>
      </c>
      <c r="N45" s="31">
        <f t="shared" si="72"/>
        <v>0</v>
      </c>
      <c r="O45" s="31">
        <f t="shared" si="72"/>
        <v>0</v>
      </c>
      <c r="P45" s="31">
        <f t="shared" si="72"/>
        <v>0</v>
      </c>
      <c r="Q45" s="31">
        <f t="shared" si="72"/>
        <v>0</v>
      </c>
      <c r="R45" s="31">
        <f t="shared" si="72"/>
        <v>0</v>
      </c>
      <c r="S45" s="31">
        <f t="shared" si="72"/>
        <v>0</v>
      </c>
      <c r="T45" s="31">
        <f t="shared" si="72"/>
        <v>0</v>
      </c>
      <c r="U45" s="31">
        <f t="shared" si="72"/>
        <v>0</v>
      </c>
      <c r="V45" s="31">
        <f t="shared" si="72"/>
        <v>0</v>
      </c>
      <c r="W45" s="31">
        <f t="shared" si="72"/>
        <v>0</v>
      </c>
      <c r="X45" s="31">
        <f t="shared" si="59"/>
        <v>0</v>
      </c>
      <c r="Y45" s="31">
        <f t="shared" si="60"/>
        <v>0</v>
      </c>
      <c r="Z45" s="31">
        <f t="shared" si="61"/>
        <v>0</v>
      </c>
      <c r="AA45" s="19"/>
      <c r="AB45" s="26" t="str">
        <f t="shared" si="62"/>
        <v/>
      </c>
      <c r="AC45" s="26" t="str">
        <f t="shared" si="63"/>
        <v/>
      </c>
      <c r="AD45" s="26" t="str">
        <f t="shared" si="64"/>
        <v/>
      </c>
      <c r="AE45" s="26" t="str">
        <f t="shared" si="65"/>
        <v/>
      </c>
      <c r="AF45" s="26" t="str">
        <f t="shared" si="66"/>
        <v/>
      </c>
      <c r="AG45" s="26" t="str">
        <f t="shared" si="67"/>
        <v/>
      </c>
      <c r="AH45" s="26" t="str">
        <f t="shared" si="68"/>
        <v/>
      </c>
      <c r="AI45" s="19"/>
      <c r="AJ45" s="239"/>
      <c r="AK45" s="13"/>
    </row>
    <row r="46" spans="2:37">
      <c r="B46" s="9"/>
      <c r="D46" s="61" t="s">
        <v>237</v>
      </c>
      <c r="E46" s="65" t="s">
        <v>228</v>
      </c>
      <c r="F46" s="31">
        <f>F108</f>
        <v>0</v>
      </c>
      <c r="G46" s="31">
        <f t="shared" ref="G46:W46" si="73">G108</f>
        <v>0</v>
      </c>
      <c r="H46" s="31">
        <f t="shared" si="73"/>
        <v>0</v>
      </c>
      <c r="I46" s="31">
        <f t="shared" si="73"/>
        <v>0</v>
      </c>
      <c r="J46" s="31">
        <f t="shared" si="73"/>
        <v>0</v>
      </c>
      <c r="K46" s="31">
        <f t="shared" si="73"/>
        <v>0</v>
      </c>
      <c r="L46" s="31">
        <f t="shared" si="73"/>
        <v>0</v>
      </c>
      <c r="M46" s="31">
        <f t="shared" si="73"/>
        <v>0</v>
      </c>
      <c r="N46" s="31">
        <f t="shared" si="73"/>
        <v>0</v>
      </c>
      <c r="O46" s="31">
        <f t="shared" si="73"/>
        <v>0</v>
      </c>
      <c r="P46" s="31">
        <f t="shared" si="73"/>
        <v>0</v>
      </c>
      <c r="Q46" s="31">
        <f t="shared" si="73"/>
        <v>0</v>
      </c>
      <c r="R46" s="31">
        <f t="shared" si="73"/>
        <v>0</v>
      </c>
      <c r="S46" s="31">
        <f t="shared" si="73"/>
        <v>0</v>
      </c>
      <c r="T46" s="31">
        <f t="shared" si="73"/>
        <v>0</v>
      </c>
      <c r="U46" s="31">
        <f t="shared" si="73"/>
        <v>0</v>
      </c>
      <c r="V46" s="31">
        <f t="shared" si="73"/>
        <v>0</v>
      </c>
      <c r="W46" s="31">
        <f t="shared" si="73"/>
        <v>0</v>
      </c>
      <c r="X46" s="31">
        <f t="shared" si="59"/>
        <v>0</v>
      </c>
      <c r="Y46" s="31">
        <f t="shared" si="60"/>
        <v>0</v>
      </c>
      <c r="Z46" s="31">
        <f t="shared" si="61"/>
        <v>0</v>
      </c>
      <c r="AA46" s="19"/>
      <c r="AB46" s="26" t="str">
        <f t="shared" si="62"/>
        <v/>
      </c>
      <c r="AC46" s="26" t="str">
        <f t="shared" si="63"/>
        <v/>
      </c>
      <c r="AD46" s="26" t="str">
        <f t="shared" si="64"/>
        <v/>
      </c>
      <c r="AE46" s="26" t="str">
        <f t="shared" si="65"/>
        <v/>
      </c>
      <c r="AF46" s="26" t="str">
        <f t="shared" si="66"/>
        <v/>
      </c>
      <c r="AG46" s="26" t="str">
        <f t="shared" si="67"/>
        <v/>
      </c>
      <c r="AH46" s="26" t="str">
        <f t="shared" si="68"/>
        <v/>
      </c>
      <c r="AI46" s="19"/>
      <c r="AJ46" s="239"/>
      <c r="AK46" s="13"/>
    </row>
    <row r="47" spans="2:37">
      <c r="B47" s="9"/>
      <c r="D47" s="61" t="s">
        <v>380</v>
      </c>
      <c r="E47" s="65" t="s">
        <v>75</v>
      </c>
      <c r="F47" s="31">
        <f>F115</f>
        <v>0</v>
      </c>
      <c r="G47" s="31">
        <f t="shared" ref="G47:W47" si="74">G115</f>
        <v>0</v>
      </c>
      <c r="H47" s="31">
        <f t="shared" si="74"/>
        <v>0</v>
      </c>
      <c r="I47" s="31">
        <f t="shared" si="74"/>
        <v>0</v>
      </c>
      <c r="J47" s="31">
        <f t="shared" si="74"/>
        <v>0</v>
      </c>
      <c r="K47" s="31">
        <f t="shared" si="74"/>
        <v>0</v>
      </c>
      <c r="L47" s="31">
        <f t="shared" si="74"/>
        <v>0</v>
      </c>
      <c r="M47" s="31">
        <f t="shared" si="74"/>
        <v>0</v>
      </c>
      <c r="N47" s="31">
        <f t="shared" si="74"/>
        <v>0</v>
      </c>
      <c r="O47" s="31">
        <f t="shared" si="74"/>
        <v>0</v>
      </c>
      <c r="P47" s="31">
        <f t="shared" si="74"/>
        <v>0</v>
      </c>
      <c r="Q47" s="31">
        <f t="shared" si="74"/>
        <v>0</v>
      </c>
      <c r="R47" s="31">
        <f t="shared" si="74"/>
        <v>0</v>
      </c>
      <c r="S47" s="31">
        <f t="shared" si="74"/>
        <v>0</v>
      </c>
      <c r="T47" s="31">
        <f t="shared" si="74"/>
        <v>0</v>
      </c>
      <c r="U47" s="31">
        <f t="shared" si="74"/>
        <v>0</v>
      </c>
      <c r="V47" s="31">
        <f t="shared" si="74"/>
        <v>0</v>
      </c>
      <c r="W47" s="31">
        <f t="shared" si="74"/>
        <v>0</v>
      </c>
      <c r="X47" s="31">
        <f t="shared" si="59"/>
        <v>0</v>
      </c>
      <c r="Y47" s="31">
        <f t="shared" si="60"/>
        <v>0</v>
      </c>
      <c r="Z47" s="31">
        <f t="shared" si="61"/>
        <v>0</v>
      </c>
      <c r="AA47" s="19"/>
      <c r="AB47" s="26" t="str">
        <f t="shared" si="62"/>
        <v/>
      </c>
      <c r="AC47" s="26" t="str">
        <f t="shared" si="63"/>
        <v/>
      </c>
      <c r="AD47" s="26" t="str">
        <f t="shared" si="64"/>
        <v/>
      </c>
      <c r="AE47" s="26" t="str">
        <f t="shared" si="65"/>
        <v/>
      </c>
      <c r="AF47" s="26" t="str">
        <f t="shared" si="66"/>
        <v/>
      </c>
      <c r="AG47" s="26" t="str">
        <f t="shared" si="67"/>
        <v/>
      </c>
      <c r="AH47" s="26" t="str">
        <f t="shared" si="68"/>
        <v/>
      </c>
      <c r="AI47" s="19"/>
      <c r="AJ47" s="239"/>
      <c r="AK47" s="13"/>
    </row>
    <row r="48" spans="2:37">
      <c r="B48" s="9"/>
      <c r="D48" s="61" t="s">
        <v>238</v>
      </c>
      <c r="E48" s="65" t="s">
        <v>75</v>
      </c>
      <c r="F48" s="31">
        <f>F122</f>
        <v>0</v>
      </c>
      <c r="G48" s="31">
        <f t="shared" ref="G48:W48" si="75">G122</f>
        <v>0</v>
      </c>
      <c r="H48" s="31">
        <f t="shared" si="75"/>
        <v>0</v>
      </c>
      <c r="I48" s="31">
        <f t="shared" si="75"/>
        <v>0</v>
      </c>
      <c r="J48" s="31">
        <f t="shared" si="75"/>
        <v>0</v>
      </c>
      <c r="K48" s="31">
        <f t="shared" si="75"/>
        <v>0</v>
      </c>
      <c r="L48" s="31">
        <f t="shared" si="75"/>
        <v>0</v>
      </c>
      <c r="M48" s="31">
        <f t="shared" si="75"/>
        <v>0</v>
      </c>
      <c r="N48" s="31">
        <f t="shared" si="75"/>
        <v>0</v>
      </c>
      <c r="O48" s="31">
        <f t="shared" si="75"/>
        <v>0</v>
      </c>
      <c r="P48" s="31">
        <f t="shared" si="75"/>
        <v>0</v>
      </c>
      <c r="Q48" s="31">
        <f t="shared" si="75"/>
        <v>0</v>
      </c>
      <c r="R48" s="31">
        <f t="shared" si="75"/>
        <v>0</v>
      </c>
      <c r="S48" s="31">
        <f t="shared" si="75"/>
        <v>0</v>
      </c>
      <c r="T48" s="31">
        <f t="shared" si="75"/>
        <v>0</v>
      </c>
      <c r="U48" s="31">
        <f t="shared" si="75"/>
        <v>0</v>
      </c>
      <c r="V48" s="31">
        <f t="shared" si="75"/>
        <v>0</v>
      </c>
      <c r="W48" s="31">
        <f t="shared" si="75"/>
        <v>0</v>
      </c>
      <c r="X48" s="31">
        <f t="shared" si="59"/>
        <v>0</v>
      </c>
      <c r="Y48" s="31">
        <f t="shared" si="60"/>
        <v>0</v>
      </c>
      <c r="Z48" s="31">
        <f t="shared" si="61"/>
        <v>0</v>
      </c>
      <c r="AA48" s="19"/>
      <c r="AB48" s="26" t="str">
        <f t="shared" si="62"/>
        <v/>
      </c>
      <c r="AC48" s="26" t="str">
        <f t="shared" si="63"/>
        <v/>
      </c>
      <c r="AD48" s="26" t="str">
        <f t="shared" si="64"/>
        <v/>
      </c>
      <c r="AE48" s="26" t="str">
        <f t="shared" si="65"/>
        <v/>
      </c>
      <c r="AF48" s="26" t="str">
        <f t="shared" si="66"/>
        <v/>
      </c>
      <c r="AG48" s="26" t="str">
        <f t="shared" si="67"/>
        <v/>
      </c>
      <c r="AH48" s="26" t="str">
        <f t="shared" si="68"/>
        <v/>
      </c>
      <c r="AI48" s="19"/>
      <c r="AJ48" s="239"/>
      <c r="AK48" s="13"/>
    </row>
    <row r="49" spans="2:37">
      <c r="B49" s="9"/>
      <c r="D49" s="207" t="s">
        <v>232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19"/>
      <c r="AB49" s="28" t="str">
        <f t="shared" ref="AB49:AG49" si="76">+IFERROR((R49/F49)-1,"")</f>
        <v/>
      </c>
      <c r="AC49" s="28" t="str">
        <f t="shared" si="76"/>
        <v/>
      </c>
      <c r="AD49" s="28" t="str">
        <f t="shared" si="76"/>
        <v/>
      </c>
      <c r="AE49" s="28" t="str">
        <f t="shared" si="76"/>
        <v/>
      </c>
      <c r="AF49" s="28" t="str">
        <f t="shared" si="76"/>
        <v/>
      </c>
      <c r="AG49" s="28" t="str">
        <f t="shared" si="76"/>
        <v/>
      </c>
      <c r="AH49" s="28" t="str">
        <f>+IFERROR((Z49/Y49)-1,"")</f>
        <v/>
      </c>
      <c r="AI49" s="19"/>
      <c r="AJ49" s="239"/>
      <c r="AK49" s="13"/>
    </row>
    <row r="50" spans="2:37">
      <c r="B50" s="9"/>
      <c r="D50" s="61" t="s">
        <v>382</v>
      </c>
      <c r="E50" s="65" t="s">
        <v>8</v>
      </c>
      <c r="F50" s="31">
        <f>+F64</f>
        <v>0</v>
      </c>
      <c r="G50" s="31">
        <f t="shared" ref="G50:W50" si="77">+G64</f>
        <v>0</v>
      </c>
      <c r="H50" s="31">
        <f t="shared" si="77"/>
        <v>0</v>
      </c>
      <c r="I50" s="31">
        <f t="shared" si="77"/>
        <v>0</v>
      </c>
      <c r="J50" s="31">
        <f t="shared" si="77"/>
        <v>0</v>
      </c>
      <c r="K50" s="31">
        <f t="shared" si="77"/>
        <v>0</v>
      </c>
      <c r="L50" s="31">
        <f t="shared" si="77"/>
        <v>0</v>
      </c>
      <c r="M50" s="31">
        <f t="shared" si="77"/>
        <v>0</v>
      </c>
      <c r="N50" s="31">
        <f t="shared" si="77"/>
        <v>0</v>
      </c>
      <c r="O50" s="31">
        <f t="shared" si="77"/>
        <v>0</v>
      </c>
      <c r="P50" s="31">
        <f t="shared" si="77"/>
        <v>0</v>
      </c>
      <c r="Q50" s="31">
        <f t="shared" si="77"/>
        <v>0</v>
      </c>
      <c r="R50" s="31">
        <f t="shared" si="77"/>
        <v>0</v>
      </c>
      <c r="S50" s="31">
        <f t="shared" si="77"/>
        <v>0</v>
      </c>
      <c r="T50" s="31">
        <f t="shared" si="77"/>
        <v>0</v>
      </c>
      <c r="U50" s="31">
        <f t="shared" si="77"/>
        <v>0</v>
      </c>
      <c r="V50" s="31">
        <f t="shared" si="77"/>
        <v>0</v>
      </c>
      <c r="W50" s="31">
        <f t="shared" si="77"/>
        <v>0</v>
      </c>
      <c r="X50" s="31">
        <f t="shared" ref="X50:X57" si="78">+SUM(F50:Q50)</f>
        <v>0</v>
      </c>
      <c r="Y50" s="31">
        <f t="shared" ref="Y50:Y57" si="79">+SUM(L50:Q50)</f>
        <v>0</v>
      </c>
      <c r="Z50" s="31">
        <f t="shared" ref="Z50:Z57" si="80">+SUM(R50:W50)</f>
        <v>0</v>
      </c>
      <c r="AA50" s="19"/>
      <c r="AB50" s="26" t="str">
        <f t="shared" ref="AB50:AB57" si="81">+IFERROR((R50/L50)-1,"")</f>
        <v/>
      </c>
      <c r="AC50" s="26" t="str">
        <f t="shared" ref="AC50:AC57" si="82">+IFERROR((S50/M50)-1,"")</f>
        <v/>
      </c>
      <c r="AD50" s="26" t="str">
        <f t="shared" ref="AD50:AD57" si="83">+IFERROR((T50/N50)-1,"")</f>
        <v/>
      </c>
      <c r="AE50" s="26" t="str">
        <f t="shared" ref="AE50:AE57" si="84">+IFERROR((U50/O50)-1,"")</f>
        <v/>
      </c>
      <c r="AF50" s="26" t="str">
        <f t="shared" ref="AF50:AF57" si="85">+IFERROR((V50/P50)-1,"")</f>
        <v/>
      </c>
      <c r="AG50" s="26" t="str">
        <f t="shared" ref="AG50:AG57" si="86">+IFERROR((W50/Q50)-1,"")</f>
        <v/>
      </c>
      <c r="AH50" s="26" t="str">
        <f t="shared" ref="AH50:AH57" si="87">+IFERROR((Z50/Y50)-1,"")</f>
        <v/>
      </c>
      <c r="AI50" s="19"/>
      <c r="AJ50" s="28"/>
      <c r="AK50" s="13"/>
    </row>
    <row r="51" spans="2:37">
      <c r="B51" s="9"/>
      <c r="D51" s="61" t="s">
        <v>236</v>
      </c>
      <c r="E51" s="65" t="s">
        <v>8</v>
      </c>
      <c r="F51" s="31">
        <f>+F71</f>
        <v>0</v>
      </c>
      <c r="G51" s="31">
        <f t="shared" ref="G51:W51" si="88">+G71</f>
        <v>0</v>
      </c>
      <c r="H51" s="31">
        <f t="shared" si="88"/>
        <v>0</v>
      </c>
      <c r="I51" s="31">
        <f t="shared" si="88"/>
        <v>0</v>
      </c>
      <c r="J51" s="31">
        <f t="shared" si="88"/>
        <v>0</v>
      </c>
      <c r="K51" s="31">
        <f t="shared" si="88"/>
        <v>0</v>
      </c>
      <c r="L51" s="31">
        <f t="shared" si="88"/>
        <v>0</v>
      </c>
      <c r="M51" s="31">
        <f t="shared" si="88"/>
        <v>0</v>
      </c>
      <c r="N51" s="31">
        <f t="shared" si="88"/>
        <v>0</v>
      </c>
      <c r="O51" s="31">
        <f t="shared" si="88"/>
        <v>0</v>
      </c>
      <c r="P51" s="31">
        <f t="shared" si="88"/>
        <v>0</v>
      </c>
      <c r="Q51" s="31">
        <f t="shared" si="88"/>
        <v>0</v>
      </c>
      <c r="R51" s="31">
        <f t="shared" si="88"/>
        <v>0</v>
      </c>
      <c r="S51" s="31">
        <f t="shared" si="88"/>
        <v>0</v>
      </c>
      <c r="T51" s="31">
        <f t="shared" si="88"/>
        <v>0</v>
      </c>
      <c r="U51" s="31">
        <f t="shared" si="88"/>
        <v>0</v>
      </c>
      <c r="V51" s="31">
        <f t="shared" si="88"/>
        <v>0</v>
      </c>
      <c r="W51" s="31">
        <f t="shared" si="88"/>
        <v>0</v>
      </c>
      <c r="X51" s="31">
        <f t="shared" si="78"/>
        <v>0</v>
      </c>
      <c r="Y51" s="31">
        <f t="shared" si="79"/>
        <v>0</v>
      </c>
      <c r="Z51" s="31">
        <f t="shared" si="80"/>
        <v>0</v>
      </c>
      <c r="AA51" s="19"/>
      <c r="AB51" s="26" t="str">
        <f t="shared" si="81"/>
        <v/>
      </c>
      <c r="AC51" s="26" t="str">
        <f t="shared" si="82"/>
        <v/>
      </c>
      <c r="AD51" s="26" t="str">
        <f t="shared" si="83"/>
        <v/>
      </c>
      <c r="AE51" s="26" t="str">
        <f t="shared" si="84"/>
        <v/>
      </c>
      <c r="AF51" s="26" t="str">
        <f t="shared" si="85"/>
        <v/>
      </c>
      <c r="AG51" s="26" t="str">
        <f t="shared" si="86"/>
        <v/>
      </c>
      <c r="AH51" s="26" t="str">
        <f t="shared" si="87"/>
        <v/>
      </c>
      <c r="AI51" s="19"/>
      <c r="AJ51" s="28"/>
      <c r="AK51" s="13"/>
    </row>
    <row r="52" spans="2:37">
      <c r="B52" s="9"/>
      <c r="D52" s="61" t="s">
        <v>381</v>
      </c>
      <c r="E52" s="65" t="s">
        <v>229</v>
      </c>
      <c r="F52" s="31">
        <f>+F77+F83</f>
        <v>0</v>
      </c>
      <c r="G52" s="31">
        <f t="shared" ref="G52:W52" si="89">+G77+G83</f>
        <v>0</v>
      </c>
      <c r="H52" s="31">
        <f t="shared" si="89"/>
        <v>0</v>
      </c>
      <c r="I52" s="31">
        <f t="shared" si="89"/>
        <v>0</v>
      </c>
      <c r="J52" s="31">
        <f t="shared" si="89"/>
        <v>0</v>
      </c>
      <c r="K52" s="31">
        <f t="shared" si="89"/>
        <v>0</v>
      </c>
      <c r="L52" s="31">
        <f t="shared" si="89"/>
        <v>0</v>
      </c>
      <c r="M52" s="31">
        <f t="shared" si="89"/>
        <v>0</v>
      </c>
      <c r="N52" s="31">
        <f t="shared" si="89"/>
        <v>0</v>
      </c>
      <c r="O52" s="31">
        <f t="shared" si="89"/>
        <v>0</v>
      </c>
      <c r="P52" s="31">
        <f t="shared" si="89"/>
        <v>0</v>
      </c>
      <c r="Q52" s="31">
        <f t="shared" si="89"/>
        <v>0</v>
      </c>
      <c r="R52" s="31">
        <f t="shared" si="89"/>
        <v>0</v>
      </c>
      <c r="S52" s="31">
        <f t="shared" si="89"/>
        <v>0</v>
      </c>
      <c r="T52" s="31">
        <f t="shared" si="89"/>
        <v>0</v>
      </c>
      <c r="U52" s="31">
        <f t="shared" si="89"/>
        <v>0</v>
      </c>
      <c r="V52" s="31">
        <f t="shared" si="89"/>
        <v>0</v>
      </c>
      <c r="W52" s="31">
        <f t="shared" si="89"/>
        <v>0</v>
      </c>
      <c r="X52" s="31">
        <f t="shared" si="78"/>
        <v>0</v>
      </c>
      <c r="Y52" s="31">
        <f t="shared" si="79"/>
        <v>0</v>
      </c>
      <c r="Z52" s="31">
        <f t="shared" si="80"/>
        <v>0</v>
      </c>
      <c r="AA52" s="19"/>
      <c r="AB52" s="26" t="str">
        <f t="shared" si="81"/>
        <v/>
      </c>
      <c r="AC52" s="26" t="str">
        <f t="shared" si="82"/>
        <v/>
      </c>
      <c r="AD52" s="26" t="str">
        <f t="shared" si="83"/>
        <v/>
      </c>
      <c r="AE52" s="26" t="str">
        <f t="shared" si="84"/>
        <v/>
      </c>
      <c r="AF52" s="26" t="str">
        <f t="shared" si="85"/>
        <v/>
      </c>
      <c r="AG52" s="26" t="str">
        <f t="shared" si="86"/>
        <v/>
      </c>
      <c r="AH52" s="26" t="str">
        <f t="shared" si="87"/>
        <v/>
      </c>
      <c r="AI52" s="19"/>
      <c r="AJ52" s="28"/>
      <c r="AK52" s="13"/>
    </row>
    <row r="53" spans="2:37">
      <c r="B53" s="9"/>
      <c r="D53" s="61" t="s">
        <v>368</v>
      </c>
      <c r="E53" s="65" t="s">
        <v>229</v>
      </c>
      <c r="F53" s="31">
        <f>+F89+F95</f>
        <v>0</v>
      </c>
      <c r="G53" s="31">
        <f t="shared" ref="G53:W53" si="90">+G89+G95</f>
        <v>0</v>
      </c>
      <c r="H53" s="31">
        <f t="shared" si="90"/>
        <v>0</v>
      </c>
      <c r="I53" s="31">
        <f t="shared" si="90"/>
        <v>0</v>
      </c>
      <c r="J53" s="31">
        <f t="shared" si="90"/>
        <v>0</v>
      </c>
      <c r="K53" s="31">
        <f t="shared" si="90"/>
        <v>0</v>
      </c>
      <c r="L53" s="31">
        <f t="shared" si="90"/>
        <v>0</v>
      </c>
      <c r="M53" s="31">
        <f t="shared" si="90"/>
        <v>0</v>
      </c>
      <c r="N53" s="31">
        <f t="shared" si="90"/>
        <v>0</v>
      </c>
      <c r="O53" s="31">
        <f t="shared" si="90"/>
        <v>0</v>
      </c>
      <c r="P53" s="31">
        <f t="shared" si="90"/>
        <v>0</v>
      </c>
      <c r="Q53" s="31">
        <f t="shared" si="90"/>
        <v>0</v>
      </c>
      <c r="R53" s="31">
        <f t="shared" si="90"/>
        <v>0</v>
      </c>
      <c r="S53" s="31">
        <f t="shared" si="90"/>
        <v>0</v>
      </c>
      <c r="T53" s="31">
        <f t="shared" si="90"/>
        <v>0</v>
      </c>
      <c r="U53" s="31">
        <f t="shared" si="90"/>
        <v>0</v>
      </c>
      <c r="V53" s="31">
        <f t="shared" si="90"/>
        <v>0</v>
      </c>
      <c r="W53" s="31">
        <f t="shared" si="90"/>
        <v>0</v>
      </c>
      <c r="X53" s="31">
        <f t="shared" si="78"/>
        <v>0</v>
      </c>
      <c r="Y53" s="31">
        <f t="shared" si="79"/>
        <v>0</v>
      </c>
      <c r="Z53" s="31">
        <f t="shared" si="80"/>
        <v>0</v>
      </c>
      <c r="AA53" s="19"/>
      <c r="AB53" s="26" t="str">
        <f t="shared" si="81"/>
        <v/>
      </c>
      <c r="AC53" s="26" t="str">
        <f t="shared" si="82"/>
        <v/>
      </c>
      <c r="AD53" s="26" t="str">
        <f t="shared" si="83"/>
        <v/>
      </c>
      <c r="AE53" s="26" t="str">
        <f t="shared" si="84"/>
        <v/>
      </c>
      <c r="AF53" s="26" t="str">
        <f t="shared" si="85"/>
        <v/>
      </c>
      <c r="AG53" s="26" t="str">
        <f t="shared" si="86"/>
        <v/>
      </c>
      <c r="AH53" s="26" t="str">
        <f t="shared" si="87"/>
        <v/>
      </c>
      <c r="AI53" s="19"/>
      <c r="AJ53" s="28"/>
      <c r="AK53" s="13"/>
    </row>
    <row r="54" spans="2:37">
      <c r="B54" s="9"/>
      <c r="D54" s="61" t="s">
        <v>379</v>
      </c>
      <c r="E54" s="65" t="s">
        <v>228</v>
      </c>
      <c r="F54" s="31">
        <f>F102</f>
        <v>0</v>
      </c>
      <c r="G54" s="31">
        <f t="shared" ref="G54:W54" si="91">G102</f>
        <v>0</v>
      </c>
      <c r="H54" s="31">
        <f t="shared" si="91"/>
        <v>0</v>
      </c>
      <c r="I54" s="31">
        <f t="shared" si="91"/>
        <v>0</v>
      </c>
      <c r="J54" s="31">
        <f t="shared" si="91"/>
        <v>0</v>
      </c>
      <c r="K54" s="31">
        <f t="shared" si="91"/>
        <v>0</v>
      </c>
      <c r="L54" s="31">
        <f t="shared" si="91"/>
        <v>0</v>
      </c>
      <c r="M54" s="31">
        <f t="shared" si="91"/>
        <v>0</v>
      </c>
      <c r="N54" s="31">
        <f t="shared" si="91"/>
        <v>0</v>
      </c>
      <c r="O54" s="31">
        <f t="shared" si="91"/>
        <v>0</v>
      </c>
      <c r="P54" s="31">
        <f t="shared" si="91"/>
        <v>0</v>
      </c>
      <c r="Q54" s="31">
        <f t="shared" si="91"/>
        <v>0</v>
      </c>
      <c r="R54" s="31">
        <f t="shared" si="91"/>
        <v>0</v>
      </c>
      <c r="S54" s="31">
        <f t="shared" si="91"/>
        <v>0</v>
      </c>
      <c r="T54" s="31">
        <f t="shared" si="91"/>
        <v>0</v>
      </c>
      <c r="U54" s="31">
        <f t="shared" si="91"/>
        <v>0</v>
      </c>
      <c r="V54" s="31">
        <f t="shared" si="91"/>
        <v>0</v>
      </c>
      <c r="W54" s="31">
        <f t="shared" si="91"/>
        <v>0</v>
      </c>
      <c r="X54" s="31">
        <f t="shared" si="78"/>
        <v>0</v>
      </c>
      <c r="Y54" s="31">
        <f t="shared" si="79"/>
        <v>0</v>
      </c>
      <c r="Z54" s="31">
        <f t="shared" si="80"/>
        <v>0</v>
      </c>
      <c r="AA54" s="19"/>
      <c r="AB54" s="26" t="str">
        <f t="shared" si="81"/>
        <v/>
      </c>
      <c r="AC54" s="26" t="str">
        <f t="shared" si="82"/>
        <v/>
      </c>
      <c r="AD54" s="26" t="str">
        <f t="shared" si="83"/>
        <v/>
      </c>
      <c r="AE54" s="26" t="str">
        <f t="shared" si="84"/>
        <v/>
      </c>
      <c r="AF54" s="26" t="str">
        <f t="shared" si="85"/>
        <v/>
      </c>
      <c r="AG54" s="26" t="str">
        <f t="shared" si="86"/>
        <v/>
      </c>
      <c r="AH54" s="26" t="str">
        <f t="shared" si="87"/>
        <v/>
      </c>
      <c r="AI54" s="19"/>
      <c r="AJ54" s="28"/>
      <c r="AK54" s="13"/>
    </row>
    <row r="55" spans="2:37">
      <c r="B55" s="9"/>
      <c r="D55" s="61" t="s">
        <v>237</v>
      </c>
      <c r="E55" s="65" t="s">
        <v>228</v>
      </c>
      <c r="F55" s="31">
        <f>F109</f>
        <v>0</v>
      </c>
      <c r="G55" s="31">
        <f t="shared" ref="G55:W55" si="92">G109</f>
        <v>0</v>
      </c>
      <c r="H55" s="31">
        <f t="shared" si="92"/>
        <v>0</v>
      </c>
      <c r="I55" s="31">
        <f t="shared" si="92"/>
        <v>0</v>
      </c>
      <c r="J55" s="31">
        <f t="shared" si="92"/>
        <v>0</v>
      </c>
      <c r="K55" s="31">
        <f t="shared" si="92"/>
        <v>0</v>
      </c>
      <c r="L55" s="31">
        <f t="shared" si="92"/>
        <v>0</v>
      </c>
      <c r="M55" s="31">
        <f t="shared" si="92"/>
        <v>0</v>
      </c>
      <c r="N55" s="31">
        <f t="shared" si="92"/>
        <v>0</v>
      </c>
      <c r="O55" s="31">
        <f t="shared" si="92"/>
        <v>0</v>
      </c>
      <c r="P55" s="31">
        <f t="shared" si="92"/>
        <v>0</v>
      </c>
      <c r="Q55" s="31">
        <f t="shared" si="92"/>
        <v>0</v>
      </c>
      <c r="R55" s="31">
        <f t="shared" si="92"/>
        <v>0</v>
      </c>
      <c r="S55" s="31">
        <f t="shared" si="92"/>
        <v>0</v>
      </c>
      <c r="T55" s="31">
        <f t="shared" si="92"/>
        <v>0</v>
      </c>
      <c r="U55" s="31">
        <f t="shared" si="92"/>
        <v>0</v>
      </c>
      <c r="V55" s="31">
        <f t="shared" si="92"/>
        <v>0</v>
      </c>
      <c r="W55" s="31">
        <f t="shared" si="92"/>
        <v>0</v>
      </c>
      <c r="X55" s="31">
        <f t="shared" si="78"/>
        <v>0</v>
      </c>
      <c r="Y55" s="31">
        <f t="shared" si="79"/>
        <v>0</v>
      </c>
      <c r="Z55" s="31">
        <f t="shared" si="80"/>
        <v>0</v>
      </c>
      <c r="AA55" s="19"/>
      <c r="AB55" s="26" t="str">
        <f t="shared" si="81"/>
        <v/>
      </c>
      <c r="AC55" s="26" t="str">
        <f t="shared" si="82"/>
        <v/>
      </c>
      <c r="AD55" s="26" t="str">
        <f t="shared" si="83"/>
        <v/>
      </c>
      <c r="AE55" s="26" t="str">
        <f t="shared" si="84"/>
        <v/>
      </c>
      <c r="AF55" s="26" t="str">
        <f t="shared" si="85"/>
        <v/>
      </c>
      <c r="AG55" s="26" t="str">
        <f t="shared" si="86"/>
        <v/>
      </c>
      <c r="AH55" s="26" t="str">
        <f t="shared" si="87"/>
        <v/>
      </c>
      <c r="AI55" s="19"/>
      <c r="AJ55" s="28"/>
      <c r="AK55" s="13"/>
    </row>
    <row r="56" spans="2:37">
      <c r="B56" s="9"/>
      <c r="D56" s="61" t="s">
        <v>380</v>
      </c>
      <c r="E56" s="65" t="s">
        <v>75</v>
      </c>
      <c r="F56" s="31">
        <f>F116</f>
        <v>0</v>
      </c>
      <c r="G56" s="31">
        <f t="shared" ref="G56:W56" si="93">G116</f>
        <v>0</v>
      </c>
      <c r="H56" s="31">
        <f t="shared" si="93"/>
        <v>0</v>
      </c>
      <c r="I56" s="31">
        <f t="shared" si="93"/>
        <v>0</v>
      </c>
      <c r="J56" s="31">
        <f t="shared" si="93"/>
        <v>0</v>
      </c>
      <c r="K56" s="31">
        <f t="shared" si="93"/>
        <v>0</v>
      </c>
      <c r="L56" s="31">
        <f t="shared" si="93"/>
        <v>0</v>
      </c>
      <c r="M56" s="31">
        <f t="shared" si="93"/>
        <v>0</v>
      </c>
      <c r="N56" s="31">
        <f t="shared" si="93"/>
        <v>0</v>
      </c>
      <c r="O56" s="31">
        <f t="shared" si="93"/>
        <v>0</v>
      </c>
      <c r="P56" s="31">
        <f t="shared" si="93"/>
        <v>0</v>
      </c>
      <c r="Q56" s="31">
        <f t="shared" si="93"/>
        <v>0</v>
      </c>
      <c r="R56" s="31">
        <f t="shared" si="93"/>
        <v>0</v>
      </c>
      <c r="S56" s="31">
        <f t="shared" si="93"/>
        <v>0</v>
      </c>
      <c r="T56" s="31">
        <f t="shared" si="93"/>
        <v>0</v>
      </c>
      <c r="U56" s="31">
        <f t="shared" si="93"/>
        <v>0</v>
      </c>
      <c r="V56" s="31">
        <f t="shared" si="93"/>
        <v>0</v>
      </c>
      <c r="W56" s="31">
        <f t="shared" si="93"/>
        <v>0</v>
      </c>
      <c r="X56" s="31">
        <f t="shared" si="78"/>
        <v>0</v>
      </c>
      <c r="Y56" s="31">
        <f t="shared" si="79"/>
        <v>0</v>
      </c>
      <c r="Z56" s="31">
        <f t="shared" si="80"/>
        <v>0</v>
      </c>
      <c r="AA56" s="19"/>
      <c r="AB56" s="26" t="str">
        <f t="shared" si="81"/>
        <v/>
      </c>
      <c r="AC56" s="26" t="str">
        <f t="shared" si="82"/>
        <v/>
      </c>
      <c r="AD56" s="26" t="str">
        <f t="shared" si="83"/>
        <v/>
      </c>
      <c r="AE56" s="26" t="str">
        <f t="shared" si="84"/>
        <v/>
      </c>
      <c r="AF56" s="26" t="str">
        <f t="shared" si="85"/>
        <v/>
      </c>
      <c r="AG56" s="26" t="str">
        <f t="shared" si="86"/>
        <v/>
      </c>
      <c r="AH56" s="26" t="str">
        <f t="shared" si="87"/>
        <v/>
      </c>
      <c r="AI56" s="19"/>
      <c r="AJ56" s="28"/>
      <c r="AK56" s="13"/>
    </row>
    <row r="57" spans="2:37">
      <c r="B57" s="9"/>
      <c r="D57" s="61" t="s">
        <v>238</v>
      </c>
      <c r="E57" s="65" t="s">
        <v>75</v>
      </c>
      <c r="F57" s="31">
        <f>F123</f>
        <v>0</v>
      </c>
      <c r="G57" s="31">
        <f t="shared" ref="G57:W57" si="94">G123</f>
        <v>0</v>
      </c>
      <c r="H57" s="31">
        <f t="shared" si="94"/>
        <v>0</v>
      </c>
      <c r="I57" s="31">
        <f t="shared" si="94"/>
        <v>0</v>
      </c>
      <c r="J57" s="31">
        <f t="shared" si="94"/>
        <v>0</v>
      </c>
      <c r="K57" s="31">
        <f t="shared" si="94"/>
        <v>0</v>
      </c>
      <c r="L57" s="31">
        <f t="shared" si="94"/>
        <v>0</v>
      </c>
      <c r="M57" s="31">
        <f t="shared" si="94"/>
        <v>0</v>
      </c>
      <c r="N57" s="31">
        <f t="shared" si="94"/>
        <v>0</v>
      </c>
      <c r="O57" s="31">
        <f t="shared" si="94"/>
        <v>0</v>
      </c>
      <c r="P57" s="31">
        <f t="shared" si="94"/>
        <v>0</v>
      </c>
      <c r="Q57" s="31">
        <f t="shared" si="94"/>
        <v>0</v>
      </c>
      <c r="R57" s="31">
        <f t="shared" si="94"/>
        <v>0</v>
      </c>
      <c r="S57" s="31">
        <f t="shared" si="94"/>
        <v>0</v>
      </c>
      <c r="T57" s="31">
        <f t="shared" si="94"/>
        <v>0</v>
      </c>
      <c r="U57" s="31">
        <f t="shared" si="94"/>
        <v>0</v>
      </c>
      <c r="V57" s="31">
        <f t="shared" si="94"/>
        <v>0</v>
      </c>
      <c r="W57" s="31">
        <f t="shared" si="94"/>
        <v>0</v>
      </c>
      <c r="X57" s="31">
        <f t="shared" si="78"/>
        <v>0</v>
      </c>
      <c r="Y57" s="31">
        <f t="shared" si="79"/>
        <v>0</v>
      </c>
      <c r="Z57" s="31">
        <f t="shared" si="80"/>
        <v>0</v>
      </c>
      <c r="AA57" s="19"/>
      <c r="AB57" s="26" t="str">
        <f t="shared" si="81"/>
        <v/>
      </c>
      <c r="AC57" s="26" t="str">
        <f t="shared" si="82"/>
        <v/>
      </c>
      <c r="AD57" s="26" t="str">
        <f t="shared" si="83"/>
        <v/>
      </c>
      <c r="AE57" s="26" t="str">
        <f t="shared" si="84"/>
        <v/>
      </c>
      <c r="AF57" s="26" t="str">
        <f t="shared" si="85"/>
        <v/>
      </c>
      <c r="AG57" s="26" t="str">
        <f t="shared" si="86"/>
        <v/>
      </c>
      <c r="AH57" s="26" t="str">
        <f t="shared" si="87"/>
        <v/>
      </c>
      <c r="AI57" s="19"/>
      <c r="AJ57" s="28"/>
      <c r="AK57" s="13"/>
    </row>
    <row r="58" spans="2:37" ht="29.1" customHeight="1">
      <c r="B58" s="9"/>
      <c r="C58" s="292" t="s">
        <v>475</v>
      </c>
      <c r="D58" s="60" t="s">
        <v>382</v>
      </c>
      <c r="E58" s="12" t="s">
        <v>76</v>
      </c>
      <c r="F58" s="205">
        <v>43466</v>
      </c>
      <c r="G58" s="205">
        <v>43497</v>
      </c>
      <c r="H58" s="205">
        <v>43525</v>
      </c>
      <c r="I58" s="205">
        <v>43556</v>
      </c>
      <c r="J58" s="205">
        <v>43586</v>
      </c>
      <c r="K58" s="205">
        <v>43617</v>
      </c>
      <c r="L58" s="205">
        <v>43647</v>
      </c>
      <c r="M58" s="205">
        <v>43678</v>
      </c>
      <c r="N58" s="205">
        <v>43709</v>
      </c>
      <c r="O58" s="205">
        <v>43739</v>
      </c>
      <c r="P58" s="205">
        <v>43770</v>
      </c>
      <c r="Q58" s="205">
        <v>43800</v>
      </c>
      <c r="R58" s="252">
        <v>44013</v>
      </c>
      <c r="S58" s="252">
        <v>44044</v>
      </c>
      <c r="T58" s="252">
        <v>44075</v>
      </c>
      <c r="U58" s="252">
        <v>44105</v>
      </c>
      <c r="V58" s="252">
        <v>44136</v>
      </c>
      <c r="W58" s="252">
        <v>44166</v>
      </c>
      <c r="X58" s="35"/>
      <c r="Y58" s="82"/>
      <c r="Z58" s="82"/>
      <c r="AA58" s="12"/>
      <c r="AB58" s="287" t="s">
        <v>42</v>
      </c>
      <c r="AC58" s="287"/>
      <c r="AD58" s="24"/>
      <c r="AE58" s="24"/>
      <c r="AF58" s="24"/>
      <c r="AG58" s="24"/>
      <c r="AH58" s="24"/>
      <c r="AI58" s="12"/>
      <c r="AK58" s="13"/>
    </row>
    <row r="59" spans="2:37">
      <c r="B59" s="9"/>
      <c r="D59" s="61" t="s">
        <v>383</v>
      </c>
      <c r="E59" s="65" t="s">
        <v>8</v>
      </c>
      <c r="F59" s="32">
        <f>SUM(F60:F64)</f>
        <v>0</v>
      </c>
      <c r="G59" s="32">
        <f t="shared" ref="G59:W59" si="95">SUM(G60:G64)</f>
        <v>0</v>
      </c>
      <c r="H59" s="32">
        <f t="shared" si="95"/>
        <v>0</v>
      </c>
      <c r="I59" s="32">
        <f t="shared" si="95"/>
        <v>0</v>
      </c>
      <c r="J59" s="32">
        <f t="shared" si="95"/>
        <v>0</v>
      </c>
      <c r="K59" s="32">
        <f t="shared" si="95"/>
        <v>0</v>
      </c>
      <c r="L59" s="32">
        <f t="shared" si="95"/>
        <v>0</v>
      </c>
      <c r="M59" s="32">
        <f t="shared" si="95"/>
        <v>0</v>
      </c>
      <c r="N59" s="32">
        <f t="shared" si="95"/>
        <v>0</v>
      </c>
      <c r="O59" s="32">
        <f t="shared" si="95"/>
        <v>0</v>
      </c>
      <c r="P59" s="32">
        <f t="shared" si="95"/>
        <v>0</v>
      </c>
      <c r="Q59" s="32">
        <f t="shared" si="95"/>
        <v>0</v>
      </c>
      <c r="R59" s="32">
        <f t="shared" si="95"/>
        <v>0</v>
      </c>
      <c r="S59" s="32">
        <f t="shared" si="95"/>
        <v>0</v>
      </c>
      <c r="T59" s="32">
        <f t="shared" si="95"/>
        <v>0</v>
      </c>
      <c r="U59" s="32">
        <f t="shared" si="95"/>
        <v>0</v>
      </c>
      <c r="V59" s="32">
        <f t="shared" si="95"/>
        <v>0</v>
      </c>
      <c r="W59" s="32">
        <f t="shared" si="95"/>
        <v>0</v>
      </c>
      <c r="X59" s="89"/>
      <c r="Y59" s="89"/>
      <c r="Z59" s="89"/>
      <c r="AA59" s="212"/>
      <c r="AB59" s="284"/>
      <c r="AC59" s="285"/>
      <c r="AD59" s="285"/>
      <c r="AE59" s="285"/>
      <c r="AF59" s="285"/>
      <c r="AG59" s="285"/>
      <c r="AH59" s="285"/>
      <c r="AI59" s="285"/>
      <c r="AJ59" s="286"/>
      <c r="AK59" s="13"/>
    </row>
    <row r="60" spans="2:37">
      <c r="B60" s="9"/>
      <c r="D60" s="63" t="s">
        <v>230</v>
      </c>
      <c r="E60" s="65" t="str">
        <f t="shared" ref="E60" si="96">E59</f>
        <v>número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89"/>
      <c r="Y60" s="89"/>
      <c r="Z60" s="89"/>
      <c r="AA60" s="20"/>
      <c r="AB60" s="284"/>
      <c r="AC60" s="285"/>
      <c r="AD60" s="285"/>
      <c r="AE60" s="285"/>
      <c r="AF60" s="285"/>
      <c r="AG60" s="285"/>
      <c r="AH60" s="285"/>
      <c r="AI60" s="285"/>
      <c r="AJ60" s="286"/>
      <c r="AK60" s="13"/>
    </row>
    <row r="61" spans="2:37">
      <c r="B61" s="9"/>
      <c r="D61" s="63" t="s">
        <v>231</v>
      </c>
      <c r="E61" s="65" t="str">
        <f>E60</f>
        <v>número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89"/>
      <c r="Y61" s="89"/>
      <c r="Z61" s="89"/>
      <c r="AA61" s="21"/>
      <c r="AB61" s="284"/>
      <c r="AC61" s="285"/>
      <c r="AD61" s="285"/>
      <c r="AE61" s="285"/>
      <c r="AF61" s="285"/>
      <c r="AG61" s="285"/>
      <c r="AH61" s="285"/>
      <c r="AI61" s="285"/>
      <c r="AJ61" s="286"/>
      <c r="AK61" s="13"/>
    </row>
    <row r="62" spans="2:37">
      <c r="B62" s="9"/>
      <c r="D62" s="63" t="s">
        <v>235</v>
      </c>
      <c r="E62" s="65" t="str">
        <f t="shared" ref="E62:E71" si="97">E61</f>
        <v>número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89"/>
      <c r="Y62" s="87"/>
      <c r="Z62" s="87"/>
      <c r="AA62" s="21"/>
      <c r="AB62" s="284"/>
      <c r="AC62" s="285"/>
      <c r="AD62" s="285"/>
      <c r="AE62" s="285"/>
      <c r="AF62" s="285"/>
      <c r="AG62" s="285"/>
      <c r="AH62" s="285"/>
      <c r="AI62" s="285"/>
      <c r="AJ62" s="286"/>
      <c r="AK62" s="13"/>
    </row>
    <row r="63" spans="2:37">
      <c r="B63" s="9"/>
      <c r="D63" s="63" t="s">
        <v>233</v>
      </c>
      <c r="E63" s="65" t="str">
        <f t="shared" si="97"/>
        <v>número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89"/>
      <c r="Y63" s="87"/>
      <c r="Z63" s="87"/>
      <c r="AA63" s="21"/>
      <c r="AB63" s="284"/>
      <c r="AC63" s="285"/>
      <c r="AD63" s="285"/>
      <c r="AE63" s="285"/>
      <c r="AF63" s="285"/>
      <c r="AG63" s="285"/>
      <c r="AH63" s="285"/>
      <c r="AI63" s="285"/>
      <c r="AJ63" s="286"/>
      <c r="AK63" s="13"/>
    </row>
    <row r="64" spans="2:37">
      <c r="B64" s="9"/>
      <c r="D64" s="63" t="s">
        <v>232</v>
      </c>
      <c r="E64" s="65" t="str">
        <f t="shared" si="97"/>
        <v>número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89"/>
      <c r="Y64" s="87"/>
      <c r="Z64" s="87"/>
      <c r="AA64" s="21"/>
      <c r="AB64" s="284"/>
      <c r="AC64" s="285"/>
      <c r="AD64" s="285"/>
      <c r="AE64" s="285"/>
      <c r="AF64" s="285"/>
      <c r="AG64" s="285"/>
      <c r="AH64" s="285"/>
      <c r="AI64" s="285"/>
      <c r="AJ64" s="286"/>
      <c r="AK64" s="13"/>
    </row>
    <row r="65" spans="2:37" ht="29.1" customHeight="1">
      <c r="B65" s="9"/>
      <c r="C65" s="292" t="s">
        <v>476</v>
      </c>
      <c r="D65" s="60" t="s">
        <v>236</v>
      </c>
      <c r="E65" s="12" t="s">
        <v>76</v>
      </c>
      <c r="F65" s="205">
        <v>43466</v>
      </c>
      <c r="G65" s="205">
        <v>43497</v>
      </c>
      <c r="H65" s="205">
        <v>43525</v>
      </c>
      <c r="I65" s="205">
        <v>43556</v>
      </c>
      <c r="J65" s="205">
        <v>43586</v>
      </c>
      <c r="K65" s="205">
        <v>43617</v>
      </c>
      <c r="L65" s="205">
        <v>43647</v>
      </c>
      <c r="M65" s="205">
        <v>43678</v>
      </c>
      <c r="N65" s="205">
        <v>43709</v>
      </c>
      <c r="O65" s="205">
        <v>43739</v>
      </c>
      <c r="P65" s="205">
        <v>43770</v>
      </c>
      <c r="Q65" s="205">
        <v>43800</v>
      </c>
      <c r="R65" s="252">
        <v>44013</v>
      </c>
      <c r="S65" s="252">
        <v>44044</v>
      </c>
      <c r="T65" s="252">
        <v>44075</v>
      </c>
      <c r="U65" s="252">
        <v>44105</v>
      </c>
      <c r="V65" s="252">
        <v>44136</v>
      </c>
      <c r="W65" s="252">
        <v>44166</v>
      </c>
      <c r="X65" s="12"/>
      <c r="Y65" s="12"/>
      <c r="Z65" s="12"/>
      <c r="AA65" s="12"/>
      <c r="AB65" s="287" t="s">
        <v>42</v>
      </c>
      <c r="AC65" s="287"/>
      <c r="AD65" s="24"/>
      <c r="AE65" s="24"/>
      <c r="AF65" s="24"/>
      <c r="AG65" s="24"/>
      <c r="AH65" s="24"/>
      <c r="AI65" s="12"/>
      <c r="AK65" s="13"/>
    </row>
    <row r="66" spans="2:37">
      <c r="B66" s="9"/>
      <c r="D66" s="61" t="s">
        <v>234</v>
      </c>
      <c r="E66" s="65" t="s">
        <v>8</v>
      </c>
      <c r="F66" s="32">
        <f>SUM(F67:F71)</f>
        <v>0</v>
      </c>
      <c r="G66" s="32">
        <f>SUM(G67:G71)</f>
        <v>0</v>
      </c>
      <c r="H66" s="32">
        <f t="shared" ref="H66:W66" si="98">SUM(H67:H71)</f>
        <v>0</v>
      </c>
      <c r="I66" s="32">
        <f t="shared" si="98"/>
        <v>0</v>
      </c>
      <c r="J66" s="32">
        <f t="shared" si="98"/>
        <v>0</v>
      </c>
      <c r="K66" s="32">
        <f t="shared" si="98"/>
        <v>0</v>
      </c>
      <c r="L66" s="32">
        <f t="shared" si="98"/>
        <v>0</v>
      </c>
      <c r="M66" s="32">
        <f t="shared" si="98"/>
        <v>0</v>
      </c>
      <c r="N66" s="32">
        <f t="shared" si="98"/>
        <v>0</v>
      </c>
      <c r="O66" s="32">
        <f t="shared" si="98"/>
        <v>0</v>
      </c>
      <c r="P66" s="32">
        <f t="shared" si="98"/>
        <v>0</v>
      </c>
      <c r="Q66" s="32">
        <f t="shared" si="98"/>
        <v>0</v>
      </c>
      <c r="R66" s="32">
        <f t="shared" si="98"/>
        <v>0</v>
      </c>
      <c r="S66" s="32">
        <f t="shared" si="98"/>
        <v>0</v>
      </c>
      <c r="T66" s="32">
        <f t="shared" si="98"/>
        <v>0</v>
      </c>
      <c r="U66" s="32">
        <f t="shared" si="98"/>
        <v>0</v>
      </c>
      <c r="V66" s="32">
        <f t="shared" si="98"/>
        <v>0</v>
      </c>
      <c r="W66" s="32">
        <f t="shared" si="98"/>
        <v>0</v>
      </c>
      <c r="X66" s="89"/>
      <c r="Y66" s="89"/>
      <c r="Z66" s="89"/>
      <c r="AA66" s="20"/>
      <c r="AB66" s="284"/>
      <c r="AC66" s="285"/>
      <c r="AD66" s="285"/>
      <c r="AE66" s="285"/>
      <c r="AF66" s="285"/>
      <c r="AG66" s="285"/>
      <c r="AH66" s="285"/>
      <c r="AI66" s="285"/>
      <c r="AJ66" s="286"/>
      <c r="AK66" s="13"/>
    </row>
    <row r="67" spans="2:37">
      <c r="B67" s="9"/>
      <c r="D67" s="63" t="s">
        <v>230</v>
      </c>
      <c r="E67" s="65" t="str">
        <f t="shared" ref="E67" si="99">E66</f>
        <v>número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89"/>
      <c r="Y67" s="89"/>
      <c r="Z67" s="89"/>
      <c r="AA67" s="20"/>
      <c r="AB67" s="284"/>
      <c r="AC67" s="285"/>
      <c r="AD67" s="285"/>
      <c r="AE67" s="285"/>
      <c r="AF67" s="285"/>
      <c r="AG67" s="285"/>
      <c r="AH67" s="285"/>
      <c r="AI67" s="285"/>
      <c r="AJ67" s="286"/>
      <c r="AK67" s="13"/>
    </row>
    <row r="68" spans="2:37">
      <c r="B68" s="9"/>
      <c r="D68" s="63" t="s">
        <v>231</v>
      </c>
      <c r="E68" s="65" t="str">
        <f>E67</f>
        <v>número</v>
      </c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89"/>
      <c r="Y68" s="89"/>
      <c r="Z68" s="89"/>
      <c r="AA68" s="21"/>
      <c r="AB68" s="284"/>
      <c r="AC68" s="285"/>
      <c r="AD68" s="285"/>
      <c r="AE68" s="285"/>
      <c r="AF68" s="285"/>
      <c r="AG68" s="285"/>
      <c r="AH68" s="285"/>
      <c r="AI68" s="285"/>
      <c r="AJ68" s="286"/>
      <c r="AK68" s="13"/>
    </row>
    <row r="69" spans="2:37">
      <c r="B69" s="9"/>
      <c r="D69" s="63" t="s">
        <v>235</v>
      </c>
      <c r="E69" s="65" t="str">
        <f t="shared" si="97"/>
        <v>número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89"/>
      <c r="Y69" s="87"/>
      <c r="Z69" s="87"/>
      <c r="AA69" s="21"/>
      <c r="AB69" s="284"/>
      <c r="AC69" s="285"/>
      <c r="AD69" s="285"/>
      <c r="AE69" s="285"/>
      <c r="AF69" s="285"/>
      <c r="AG69" s="285"/>
      <c r="AH69" s="285"/>
      <c r="AI69" s="285"/>
      <c r="AJ69" s="286"/>
      <c r="AK69" s="13"/>
    </row>
    <row r="70" spans="2:37">
      <c r="B70" s="9"/>
      <c r="D70" s="63" t="s">
        <v>233</v>
      </c>
      <c r="E70" s="65" t="str">
        <f t="shared" si="97"/>
        <v>número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89"/>
      <c r="Y70" s="87"/>
      <c r="Z70" s="87"/>
      <c r="AA70" s="21"/>
      <c r="AB70" s="284"/>
      <c r="AC70" s="285"/>
      <c r="AD70" s="285"/>
      <c r="AE70" s="285"/>
      <c r="AF70" s="285"/>
      <c r="AG70" s="285"/>
      <c r="AH70" s="285"/>
      <c r="AI70" s="285"/>
      <c r="AJ70" s="286"/>
      <c r="AK70" s="13"/>
    </row>
    <row r="71" spans="2:37">
      <c r="B71" s="9"/>
      <c r="D71" s="63" t="s">
        <v>232</v>
      </c>
      <c r="E71" s="65" t="str">
        <f t="shared" si="97"/>
        <v>número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89"/>
      <c r="Y71" s="87"/>
      <c r="Z71" s="87"/>
      <c r="AA71" s="21"/>
      <c r="AB71" s="284"/>
      <c r="AC71" s="285"/>
      <c r="AD71" s="285"/>
      <c r="AE71" s="285"/>
      <c r="AF71" s="285"/>
      <c r="AG71" s="285"/>
      <c r="AH71" s="285"/>
      <c r="AI71" s="285"/>
      <c r="AJ71" s="286"/>
      <c r="AK71" s="13"/>
    </row>
    <row r="72" spans="2:37" ht="29.1" customHeight="1">
      <c r="B72" s="9"/>
      <c r="C72" s="292" t="s">
        <v>477</v>
      </c>
      <c r="D72" s="60" t="s">
        <v>389</v>
      </c>
      <c r="E72" s="12" t="s">
        <v>76</v>
      </c>
      <c r="F72" s="205">
        <v>43466</v>
      </c>
      <c r="G72" s="205">
        <v>43497</v>
      </c>
      <c r="H72" s="205">
        <v>43525</v>
      </c>
      <c r="I72" s="205">
        <v>43556</v>
      </c>
      <c r="J72" s="205">
        <v>43586</v>
      </c>
      <c r="K72" s="205">
        <v>43617</v>
      </c>
      <c r="L72" s="205">
        <v>43647</v>
      </c>
      <c r="M72" s="205">
        <v>43678</v>
      </c>
      <c r="N72" s="205">
        <v>43709</v>
      </c>
      <c r="O72" s="205">
        <v>43739</v>
      </c>
      <c r="P72" s="205">
        <v>43770</v>
      </c>
      <c r="Q72" s="205">
        <v>43800</v>
      </c>
      <c r="R72" s="252">
        <v>44013</v>
      </c>
      <c r="S72" s="252">
        <v>44044</v>
      </c>
      <c r="T72" s="252">
        <v>44075</v>
      </c>
      <c r="U72" s="252">
        <v>44105</v>
      </c>
      <c r="V72" s="252">
        <v>44136</v>
      </c>
      <c r="W72" s="252">
        <v>44166</v>
      </c>
      <c r="X72" s="12"/>
      <c r="Y72" s="12"/>
      <c r="Z72" s="12"/>
      <c r="AA72" s="12"/>
      <c r="AB72" s="287" t="s">
        <v>42</v>
      </c>
      <c r="AC72" s="287"/>
      <c r="AD72" s="24"/>
      <c r="AE72" s="24"/>
      <c r="AF72" s="24"/>
      <c r="AG72" s="24"/>
      <c r="AH72" s="24"/>
      <c r="AI72" s="12"/>
      <c r="AK72" s="13"/>
    </row>
    <row r="73" spans="2:37">
      <c r="B73" s="9"/>
      <c r="D73" s="63" t="s">
        <v>230</v>
      </c>
      <c r="E73" s="65" t="s">
        <v>229</v>
      </c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89"/>
      <c r="Y73" s="89"/>
      <c r="Z73" s="89"/>
      <c r="AA73" s="20"/>
      <c r="AB73" s="284"/>
      <c r="AC73" s="285"/>
      <c r="AD73" s="285"/>
      <c r="AE73" s="285"/>
      <c r="AF73" s="285"/>
      <c r="AG73" s="285"/>
      <c r="AH73" s="285"/>
      <c r="AI73" s="285"/>
      <c r="AJ73" s="286"/>
      <c r="AK73" s="13"/>
    </row>
    <row r="74" spans="2:37">
      <c r="B74" s="9"/>
      <c r="D74" s="63" t="s">
        <v>231</v>
      </c>
      <c r="E74" s="65" t="s">
        <v>229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89"/>
      <c r="Y74" s="89"/>
      <c r="Z74" s="89"/>
      <c r="AA74" s="21"/>
      <c r="AB74" s="284"/>
      <c r="AC74" s="285"/>
      <c r="AD74" s="285"/>
      <c r="AE74" s="285"/>
      <c r="AF74" s="285"/>
      <c r="AG74" s="285"/>
      <c r="AH74" s="285"/>
      <c r="AI74" s="285"/>
      <c r="AJ74" s="286"/>
      <c r="AK74" s="13"/>
    </row>
    <row r="75" spans="2:37">
      <c r="B75" s="9"/>
      <c r="D75" s="63" t="s">
        <v>235</v>
      </c>
      <c r="E75" s="65" t="s">
        <v>229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89"/>
      <c r="Y75" s="87"/>
      <c r="Z75" s="87"/>
      <c r="AA75" s="21"/>
      <c r="AB75" s="284"/>
      <c r="AC75" s="285"/>
      <c r="AD75" s="285"/>
      <c r="AE75" s="285"/>
      <c r="AF75" s="285"/>
      <c r="AG75" s="285"/>
      <c r="AH75" s="285"/>
      <c r="AI75" s="285"/>
      <c r="AJ75" s="286"/>
      <c r="AK75" s="13"/>
    </row>
    <row r="76" spans="2:37">
      <c r="B76" s="9"/>
      <c r="D76" s="63" t="s">
        <v>233</v>
      </c>
      <c r="E76" s="65" t="s">
        <v>229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89"/>
      <c r="Y76" s="87"/>
      <c r="Z76" s="87"/>
      <c r="AA76" s="21"/>
      <c r="AB76" s="284"/>
      <c r="AC76" s="285"/>
      <c r="AD76" s="285"/>
      <c r="AE76" s="285"/>
      <c r="AF76" s="285"/>
      <c r="AG76" s="285"/>
      <c r="AH76" s="285"/>
      <c r="AI76" s="285"/>
      <c r="AJ76" s="286"/>
      <c r="AK76" s="13"/>
    </row>
    <row r="77" spans="2:37">
      <c r="B77" s="9"/>
      <c r="D77" s="63" t="s">
        <v>232</v>
      </c>
      <c r="E77" s="65" t="s">
        <v>229</v>
      </c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89"/>
      <c r="Y77" s="87"/>
      <c r="Z77" s="87"/>
      <c r="AA77" s="21"/>
      <c r="AB77" s="284"/>
      <c r="AC77" s="285"/>
      <c r="AD77" s="285"/>
      <c r="AE77" s="285"/>
      <c r="AF77" s="285"/>
      <c r="AG77" s="285"/>
      <c r="AH77" s="285"/>
      <c r="AI77" s="285"/>
      <c r="AJ77" s="286"/>
      <c r="AK77" s="13"/>
    </row>
    <row r="78" spans="2:37" ht="29.1" customHeight="1">
      <c r="B78" s="9"/>
      <c r="C78" s="292" t="s">
        <v>478</v>
      </c>
      <c r="D78" s="60" t="s">
        <v>391</v>
      </c>
      <c r="E78" s="12" t="s">
        <v>76</v>
      </c>
      <c r="F78" s="205">
        <v>43466</v>
      </c>
      <c r="G78" s="205">
        <v>43497</v>
      </c>
      <c r="H78" s="205">
        <v>43525</v>
      </c>
      <c r="I78" s="205">
        <v>43556</v>
      </c>
      <c r="J78" s="205">
        <v>43586</v>
      </c>
      <c r="K78" s="205">
        <v>43617</v>
      </c>
      <c r="L78" s="205">
        <v>43647</v>
      </c>
      <c r="M78" s="205">
        <v>43678</v>
      </c>
      <c r="N78" s="205">
        <v>43709</v>
      </c>
      <c r="O78" s="205">
        <v>43739</v>
      </c>
      <c r="P78" s="205">
        <v>43770</v>
      </c>
      <c r="Q78" s="205">
        <v>43800</v>
      </c>
      <c r="R78" s="252">
        <v>44013</v>
      </c>
      <c r="S78" s="252">
        <v>44044</v>
      </c>
      <c r="T78" s="252">
        <v>44075</v>
      </c>
      <c r="U78" s="252">
        <v>44105</v>
      </c>
      <c r="V78" s="252">
        <v>44136</v>
      </c>
      <c r="W78" s="252">
        <v>44166</v>
      </c>
      <c r="X78" s="12"/>
      <c r="Y78" s="12"/>
      <c r="Z78" s="12"/>
      <c r="AA78" s="12"/>
      <c r="AB78" s="287" t="s">
        <v>42</v>
      </c>
      <c r="AC78" s="287"/>
      <c r="AD78" s="24"/>
      <c r="AE78" s="24"/>
      <c r="AF78" s="24"/>
      <c r="AG78" s="24"/>
      <c r="AH78" s="24"/>
      <c r="AI78" s="12"/>
      <c r="AK78" s="13"/>
    </row>
    <row r="79" spans="2:37">
      <c r="B79" s="9"/>
      <c r="D79" s="63" t="s">
        <v>230</v>
      </c>
      <c r="E79" s="65" t="s">
        <v>229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89"/>
      <c r="Y79" s="89"/>
      <c r="Z79" s="89"/>
      <c r="AA79" s="20"/>
      <c r="AB79" s="284"/>
      <c r="AC79" s="285"/>
      <c r="AD79" s="285"/>
      <c r="AE79" s="285"/>
      <c r="AF79" s="285"/>
      <c r="AG79" s="285"/>
      <c r="AH79" s="285"/>
      <c r="AI79" s="285"/>
      <c r="AJ79" s="286"/>
      <c r="AK79" s="13"/>
    </row>
    <row r="80" spans="2:37">
      <c r="B80" s="9"/>
      <c r="D80" s="63" t="s">
        <v>231</v>
      </c>
      <c r="E80" s="65" t="s">
        <v>229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89"/>
      <c r="Y80" s="89"/>
      <c r="Z80" s="89"/>
      <c r="AA80" s="21"/>
      <c r="AB80" s="284"/>
      <c r="AC80" s="285"/>
      <c r="AD80" s="285"/>
      <c r="AE80" s="285"/>
      <c r="AF80" s="285"/>
      <c r="AG80" s="285"/>
      <c r="AH80" s="285"/>
      <c r="AI80" s="285"/>
      <c r="AJ80" s="286"/>
      <c r="AK80" s="13"/>
    </row>
    <row r="81" spans="2:37">
      <c r="B81" s="9"/>
      <c r="D81" s="63" t="s">
        <v>235</v>
      </c>
      <c r="E81" s="65" t="s">
        <v>229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89"/>
      <c r="Y81" s="87"/>
      <c r="Z81" s="87"/>
      <c r="AA81" s="21"/>
      <c r="AB81" s="284"/>
      <c r="AC81" s="285"/>
      <c r="AD81" s="285"/>
      <c r="AE81" s="285"/>
      <c r="AF81" s="285"/>
      <c r="AG81" s="285"/>
      <c r="AH81" s="285"/>
      <c r="AI81" s="285"/>
      <c r="AJ81" s="286"/>
      <c r="AK81" s="13"/>
    </row>
    <row r="82" spans="2:37">
      <c r="B82" s="9"/>
      <c r="D82" s="63" t="s">
        <v>233</v>
      </c>
      <c r="E82" s="65" t="s">
        <v>229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89"/>
      <c r="Y82" s="87"/>
      <c r="Z82" s="87"/>
      <c r="AA82" s="21"/>
      <c r="AB82" s="284"/>
      <c r="AC82" s="285"/>
      <c r="AD82" s="285"/>
      <c r="AE82" s="285"/>
      <c r="AF82" s="285"/>
      <c r="AG82" s="285"/>
      <c r="AH82" s="285"/>
      <c r="AI82" s="285"/>
      <c r="AJ82" s="286"/>
      <c r="AK82" s="13"/>
    </row>
    <row r="83" spans="2:37">
      <c r="B83" s="9"/>
      <c r="D83" s="63" t="s">
        <v>232</v>
      </c>
      <c r="E83" s="65" t="s">
        <v>229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89"/>
      <c r="Y83" s="87"/>
      <c r="Z83" s="87"/>
      <c r="AA83" s="21"/>
      <c r="AB83" s="284"/>
      <c r="AC83" s="285"/>
      <c r="AD83" s="285"/>
      <c r="AE83" s="285"/>
      <c r="AF83" s="285"/>
      <c r="AG83" s="285"/>
      <c r="AH83" s="285"/>
      <c r="AI83" s="285"/>
      <c r="AJ83" s="286"/>
      <c r="AK83" s="13"/>
    </row>
    <row r="84" spans="2:37" ht="29.1" customHeight="1">
      <c r="B84" s="9"/>
      <c r="C84" s="292" t="s">
        <v>479</v>
      </c>
      <c r="D84" s="60" t="s">
        <v>369</v>
      </c>
      <c r="E84" s="12" t="s">
        <v>76</v>
      </c>
      <c r="F84" s="205">
        <v>43466</v>
      </c>
      <c r="G84" s="205">
        <v>43497</v>
      </c>
      <c r="H84" s="205">
        <v>43525</v>
      </c>
      <c r="I84" s="205">
        <v>43556</v>
      </c>
      <c r="J84" s="205">
        <v>43586</v>
      </c>
      <c r="K84" s="205">
        <v>43617</v>
      </c>
      <c r="L84" s="205">
        <v>43647</v>
      </c>
      <c r="M84" s="205">
        <v>43678</v>
      </c>
      <c r="N84" s="205">
        <v>43709</v>
      </c>
      <c r="O84" s="205">
        <v>43739</v>
      </c>
      <c r="P84" s="205">
        <v>43770</v>
      </c>
      <c r="Q84" s="205">
        <v>43800</v>
      </c>
      <c r="R84" s="252">
        <v>44013</v>
      </c>
      <c r="S84" s="252">
        <v>44044</v>
      </c>
      <c r="T84" s="252">
        <v>44075</v>
      </c>
      <c r="U84" s="252">
        <v>44105</v>
      </c>
      <c r="V84" s="252">
        <v>44136</v>
      </c>
      <c r="W84" s="252">
        <v>44166</v>
      </c>
      <c r="X84" s="12"/>
      <c r="Y84" s="12"/>
      <c r="Z84" s="12"/>
      <c r="AA84" s="12"/>
      <c r="AB84" s="287" t="s">
        <v>42</v>
      </c>
      <c r="AC84" s="287"/>
      <c r="AD84" s="24"/>
      <c r="AE84" s="24"/>
      <c r="AF84" s="24"/>
      <c r="AG84" s="24"/>
      <c r="AH84" s="24"/>
      <c r="AI84" s="12"/>
      <c r="AK84" s="13"/>
    </row>
    <row r="85" spans="2:37">
      <c r="B85" s="9"/>
      <c r="D85" s="63" t="s">
        <v>230</v>
      </c>
      <c r="E85" s="65" t="s">
        <v>229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89"/>
      <c r="Y85" s="89"/>
      <c r="Z85" s="89"/>
      <c r="AA85" s="20"/>
      <c r="AB85" s="284"/>
      <c r="AC85" s="285"/>
      <c r="AD85" s="285"/>
      <c r="AE85" s="285"/>
      <c r="AF85" s="285"/>
      <c r="AG85" s="285"/>
      <c r="AH85" s="285"/>
      <c r="AI85" s="285"/>
      <c r="AJ85" s="286"/>
      <c r="AK85" s="13"/>
    </row>
    <row r="86" spans="2:37">
      <c r="B86" s="9"/>
      <c r="D86" s="63" t="s">
        <v>231</v>
      </c>
      <c r="E86" s="65" t="s">
        <v>229</v>
      </c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89"/>
      <c r="Y86" s="89"/>
      <c r="Z86" s="89"/>
      <c r="AA86" s="21"/>
      <c r="AB86" s="284"/>
      <c r="AC86" s="285"/>
      <c r="AD86" s="285"/>
      <c r="AE86" s="285"/>
      <c r="AF86" s="285"/>
      <c r="AG86" s="285"/>
      <c r="AH86" s="285"/>
      <c r="AI86" s="285"/>
      <c r="AJ86" s="286"/>
      <c r="AK86" s="13"/>
    </row>
    <row r="87" spans="2:37">
      <c r="B87" s="9"/>
      <c r="D87" s="63" t="s">
        <v>235</v>
      </c>
      <c r="E87" s="65" t="s">
        <v>229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89"/>
      <c r="Y87" s="87"/>
      <c r="Z87" s="87"/>
      <c r="AA87" s="21"/>
      <c r="AB87" s="284"/>
      <c r="AC87" s="285"/>
      <c r="AD87" s="285"/>
      <c r="AE87" s="285"/>
      <c r="AF87" s="285"/>
      <c r="AG87" s="285"/>
      <c r="AH87" s="285"/>
      <c r="AI87" s="285"/>
      <c r="AJ87" s="286"/>
      <c r="AK87" s="13"/>
    </row>
    <row r="88" spans="2:37">
      <c r="B88" s="9"/>
      <c r="D88" s="63" t="s">
        <v>233</v>
      </c>
      <c r="E88" s="65" t="s">
        <v>229</v>
      </c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89"/>
      <c r="Y88" s="87"/>
      <c r="Z88" s="87"/>
      <c r="AA88" s="21"/>
      <c r="AB88" s="284"/>
      <c r="AC88" s="285"/>
      <c r="AD88" s="285"/>
      <c r="AE88" s="285"/>
      <c r="AF88" s="285"/>
      <c r="AG88" s="285"/>
      <c r="AH88" s="285"/>
      <c r="AI88" s="285"/>
      <c r="AJ88" s="286"/>
      <c r="AK88" s="13"/>
    </row>
    <row r="89" spans="2:37">
      <c r="B89" s="9"/>
      <c r="D89" s="63" t="s">
        <v>232</v>
      </c>
      <c r="E89" s="65" t="s">
        <v>229</v>
      </c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89"/>
      <c r="Y89" s="87"/>
      <c r="Z89" s="87"/>
      <c r="AA89" s="21"/>
      <c r="AB89" s="284"/>
      <c r="AC89" s="285"/>
      <c r="AD89" s="285"/>
      <c r="AE89" s="285"/>
      <c r="AF89" s="285"/>
      <c r="AG89" s="285"/>
      <c r="AH89" s="285"/>
      <c r="AI89" s="285"/>
      <c r="AJ89" s="286"/>
      <c r="AK89" s="13"/>
    </row>
    <row r="90" spans="2:37" ht="29.1" customHeight="1">
      <c r="B90" s="9"/>
      <c r="C90" s="292" t="s">
        <v>480</v>
      </c>
      <c r="D90" s="60" t="s">
        <v>384</v>
      </c>
      <c r="E90" s="12" t="s">
        <v>76</v>
      </c>
      <c r="F90" s="205">
        <v>43466</v>
      </c>
      <c r="G90" s="205">
        <v>43497</v>
      </c>
      <c r="H90" s="205">
        <v>43525</v>
      </c>
      <c r="I90" s="205">
        <v>43556</v>
      </c>
      <c r="J90" s="205">
        <v>43586</v>
      </c>
      <c r="K90" s="205">
        <v>43617</v>
      </c>
      <c r="L90" s="205">
        <v>43647</v>
      </c>
      <c r="M90" s="205">
        <v>43678</v>
      </c>
      <c r="N90" s="205">
        <v>43709</v>
      </c>
      <c r="O90" s="205">
        <v>43739</v>
      </c>
      <c r="P90" s="205">
        <v>43770</v>
      </c>
      <c r="Q90" s="205">
        <v>43800</v>
      </c>
      <c r="R90" s="252">
        <v>44013</v>
      </c>
      <c r="S90" s="252">
        <v>44044</v>
      </c>
      <c r="T90" s="252">
        <v>44075</v>
      </c>
      <c r="U90" s="252">
        <v>44105</v>
      </c>
      <c r="V90" s="252">
        <v>44136</v>
      </c>
      <c r="W90" s="252">
        <v>44166</v>
      </c>
      <c r="X90" s="12"/>
      <c r="Y90" s="12"/>
      <c r="Z90" s="12"/>
      <c r="AA90" s="12"/>
      <c r="AB90" s="287" t="s">
        <v>42</v>
      </c>
      <c r="AC90" s="287"/>
      <c r="AD90" s="24"/>
      <c r="AE90" s="24"/>
      <c r="AF90" s="24"/>
      <c r="AG90" s="24"/>
      <c r="AH90" s="24"/>
      <c r="AI90" s="12"/>
      <c r="AK90" s="13"/>
    </row>
    <row r="91" spans="2:37">
      <c r="B91" s="9"/>
      <c r="D91" s="63" t="s">
        <v>230</v>
      </c>
      <c r="E91" s="65" t="s">
        <v>229</v>
      </c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89"/>
      <c r="Y91" s="89"/>
      <c r="Z91" s="89"/>
      <c r="AA91" s="20"/>
      <c r="AB91" s="284"/>
      <c r="AC91" s="285"/>
      <c r="AD91" s="285"/>
      <c r="AE91" s="285"/>
      <c r="AF91" s="285"/>
      <c r="AG91" s="285"/>
      <c r="AH91" s="285"/>
      <c r="AI91" s="285"/>
      <c r="AJ91" s="286"/>
      <c r="AK91" s="13"/>
    </row>
    <row r="92" spans="2:37">
      <c r="B92" s="9"/>
      <c r="D92" s="63" t="s">
        <v>231</v>
      </c>
      <c r="E92" s="65" t="s">
        <v>229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89"/>
      <c r="Y92" s="89"/>
      <c r="Z92" s="89"/>
      <c r="AA92" s="21"/>
      <c r="AB92" s="284"/>
      <c r="AC92" s="285"/>
      <c r="AD92" s="285"/>
      <c r="AE92" s="285"/>
      <c r="AF92" s="285"/>
      <c r="AG92" s="285"/>
      <c r="AH92" s="285"/>
      <c r="AI92" s="285"/>
      <c r="AJ92" s="286"/>
      <c r="AK92" s="13"/>
    </row>
    <row r="93" spans="2:37">
      <c r="B93" s="9"/>
      <c r="D93" s="63" t="s">
        <v>235</v>
      </c>
      <c r="E93" s="65" t="s">
        <v>229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89"/>
      <c r="Y93" s="87"/>
      <c r="Z93" s="87"/>
      <c r="AA93" s="21"/>
      <c r="AB93" s="284"/>
      <c r="AC93" s="285"/>
      <c r="AD93" s="285"/>
      <c r="AE93" s="285"/>
      <c r="AF93" s="285"/>
      <c r="AG93" s="285"/>
      <c r="AH93" s="285"/>
      <c r="AI93" s="285"/>
      <c r="AJ93" s="286"/>
      <c r="AK93" s="13"/>
    </row>
    <row r="94" spans="2:37">
      <c r="B94" s="9"/>
      <c r="D94" s="63" t="s">
        <v>233</v>
      </c>
      <c r="E94" s="65" t="s">
        <v>229</v>
      </c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89"/>
      <c r="Y94" s="87"/>
      <c r="Z94" s="87"/>
      <c r="AA94" s="21"/>
      <c r="AB94" s="284"/>
      <c r="AC94" s="285"/>
      <c r="AD94" s="285"/>
      <c r="AE94" s="285"/>
      <c r="AF94" s="285"/>
      <c r="AG94" s="285"/>
      <c r="AH94" s="285"/>
      <c r="AI94" s="285"/>
      <c r="AJ94" s="286"/>
      <c r="AK94" s="13"/>
    </row>
    <row r="95" spans="2:37">
      <c r="B95" s="9"/>
      <c r="D95" s="63" t="s">
        <v>232</v>
      </c>
      <c r="E95" s="65" t="s">
        <v>229</v>
      </c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89"/>
      <c r="Y95" s="87"/>
      <c r="Z95" s="87"/>
      <c r="AA95" s="21"/>
      <c r="AB95" s="284"/>
      <c r="AC95" s="285"/>
      <c r="AD95" s="285"/>
      <c r="AE95" s="285"/>
      <c r="AF95" s="285"/>
      <c r="AG95" s="285"/>
      <c r="AH95" s="285"/>
      <c r="AI95" s="285"/>
      <c r="AJ95" s="286"/>
      <c r="AK95" s="13"/>
    </row>
    <row r="96" spans="2:37" ht="29.1" customHeight="1">
      <c r="B96" s="9"/>
      <c r="C96" s="292" t="s">
        <v>481</v>
      </c>
      <c r="D96" s="60" t="s">
        <v>379</v>
      </c>
      <c r="E96" s="12" t="s">
        <v>76</v>
      </c>
      <c r="F96" s="205">
        <v>43466</v>
      </c>
      <c r="G96" s="205">
        <v>43497</v>
      </c>
      <c r="H96" s="205">
        <v>43525</v>
      </c>
      <c r="I96" s="205">
        <v>43556</v>
      </c>
      <c r="J96" s="205">
        <v>43586</v>
      </c>
      <c r="K96" s="205">
        <v>43617</v>
      </c>
      <c r="L96" s="205">
        <v>43647</v>
      </c>
      <c r="M96" s="205">
        <v>43678</v>
      </c>
      <c r="N96" s="205">
        <v>43709</v>
      </c>
      <c r="O96" s="205">
        <v>43739</v>
      </c>
      <c r="P96" s="205">
        <v>43770</v>
      </c>
      <c r="Q96" s="205">
        <v>43800</v>
      </c>
      <c r="R96" s="252">
        <v>44013</v>
      </c>
      <c r="S96" s="252">
        <v>44044</v>
      </c>
      <c r="T96" s="252">
        <v>44075</v>
      </c>
      <c r="U96" s="252">
        <v>44105</v>
      </c>
      <c r="V96" s="252">
        <v>44136</v>
      </c>
      <c r="W96" s="252">
        <v>44166</v>
      </c>
      <c r="X96" s="12"/>
      <c r="Y96" s="12"/>
      <c r="Z96" s="12"/>
      <c r="AA96" s="12"/>
      <c r="AB96" s="287" t="s">
        <v>42</v>
      </c>
      <c r="AC96" s="287"/>
      <c r="AD96" s="24"/>
      <c r="AE96" s="24"/>
      <c r="AF96" s="24"/>
      <c r="AG96" s="24"/>
      <c r="AH96" s="24"/>
      <c r="AI96" s="12"/>
      <c r="AK96" s="13"/>
    </row>
    <row r="97" spans="2:37">
      <c r="B97" s="9"/>
      <c r="D97" s="61" t="s">
        <v>388</v>
      </c>
      <c r="E97" s="65" t="s">
        <v>228</v>
      </c>
      <c r="F97" s="32">
        <f>SUM(F98:F102)</f>
        <v>0</v>
      </c>
      <c r="G97" s="32">
        <f t="shared" ref="G97:W97" si="100">SUM(G98:G102)</f>
        <v>0</v>
      </c>
      <c r="H97" s="32">
        <f t="shared" si="100"/>
        <v>0</v>
      </c>
      <c r="I97" s="32">
        <f t="shared" si="100"/>
        <v>0</v>
      </c>
      <c r="J97" s="32">
        <f t="shared" si="100"/>
        <v>0</v>
      </c>
      <c r="K97" s="32">
        <f t="shared" si="100"/>
        <v>0</v>
      </c>
      <c r="L97" s="32">
        <f t="shared" si="100"/>
        <v>0</v>
      </c>
      <c r="M97" s="32">
        <f t="shared" si="100"/>
        <v>0</v>
      </c>
      <c r="N97" s="32">
        <f t="shared" si="100"/>
        <v>0</v>
      </c>
      <c r="O97" s="32">
        <f t="shared" si="100"/>
        <v>0</v>
      </c>
      <c r="P97" s="32">
        <f t="shared" si="100"/>
        <v>0</v>
      </c>
      <c r="Q97" s="32">
        <f t="shared" si="100"/>
        <v>0</v>
      </c>
      <c r="R97" s="32">
        <f t="shared" si="100"/>
        <v>0</v>
      </c>
      <c r="S97" s="32">
        <f t="shared" si="100"/>
        <v>0</v>
      </c>
      <c r="T97" s="32">
        <f t="shared" si="100"/>
        <v>0</v>
      </c>
      <c r="U97" s="32">
        <f t="shared" si="100"/>
        <v>0</v>
      </c>
      <c r="V97" s="32">
        <f t="shared" si="100"/>
        <v>0</v>
      </c>
      <c r="W97" s="32">
        <f t="shared" si="100"/>
        <v>0</v>
      </c>
      <c r="X97" s="89"/>
      <c r="Y97" s="89"/>
      <c r="Z97" s="89"/>
      <c r="AA97" s="20"/>
      <c r="AB97" s="284"/>
      <c r="AC97" s="285"/>
      <c r="AD97" s="285"/>
      <c r="AE97" s="285"/>
      <c r="AF97" s="285"/>
      <c r="AG97" s="285"/>
      <c r="AH97" s="285"/>
      <c r="AI97" s="285"/>
      <c r="AJ97" s="286"/>
      <c r="AK97" s="13"/>
    </row>
    <row r="98" spans="2:37">
      <c r="B98" s="9"/>
      <c r="D98" s="63" t="s">
        <v>230</v>
      </c>
      <c r="E98" s="65" t="s">
        <v>228</v>
      </c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89"/>
      <c r="Y98" s="89"/>
      <c r="Z98" s="89"/>
      <c r="AA98" s="20"/>
      <c r="AB98" s="284"/>
      <c r="AC98" s="285"/>
      <c r="AD98" s="285"/>
      <c r="AE98" s="285"/>
      <c r="AF98" s="285"/>
      <c r="AG98" s="285"/>
      <c r="AH98" s="285"/>
      <c r="AI98" s="285"/>
      <c r="AJ98" s="286"/>
      <c r="AK98" s="13"/>
    </row>
    <row r="99" spans="2:37">
      <c r="B99" s="9"/>
      <c r="D99" s="63" t="s">
        <v>231</v>
      </c>
      <c r="E99" s="65" t="s">
        <v>228</v>
      </c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89"/>
      <c r="Y99" s="87"/>
      <c r="Z99" s="87"/>
      <c r="AA99" s="20"/>
      <c r="AB99" s="284"/>
      <c r="AC99" s="285"/>
      <c r="AD99" s="285"/>
      <c r="AE99" s="285"/>
      <c r="AF99" s="285"/>
      <c r="AG99" s="285"/>
      <c r="AH99" s="285"/>
      <c r="AI99" s="285"/>
      <c r="AJ99" s="286"/>
      <c r="AK99" s="13"/>
    </row>
    <row r="100" spans="2:37">
      <c r="B100" s="9"/>
      <c r="D100" s="63" t="s">
        <v>235</v>
      </c>
      <c r="E100" s="65" t="s">
        <v>228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89"/>
      <c r="Y100" s="87"/>
      <c r="Z100" s="87"/>
      <c r="AA100" s="21"/>
      <c r="AB100" s="284"/>
      <c r="AC100" s="285"/>
      <c r="AD100" s="285"/>
      <c r="AE100" s="285"/>
      <c r="AF100" s="285"/>
      <c r="AG100" s="285"/>
      <c r="AH100" s="285"/>
      <c r="AI100" s="285"/>
      <c r="AJ100" s="286"/>
      <c r="AK100" s="13"/>
    </row>
    <row r="101" spans="2:37">
      <c r="B101" s="9"/>
      <c r="D101" s="63" t="s">
        <v>233</v>
      </c>
      <c r="E101" s="65" t="s">
        <v>228</v>
      </c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89"/>
      <c r="Y101" s="87"/>
      <c r="Z101" s="87"/>
      <c r="AA101" s="21"/>
      <c r="AB101" s="284"/>
      <c r="AC101" s="285"/>
      <c r="AD101" s="285"/>
      <c r="AE101" s="285"/>
      <c r="AF101" s="285"/>
      <c r="AG101" s="285"/>
      <c r="AH101" s="285"/>
      <c r="AI101" s="285"/>
      <c r="AJ101" s="286"/>
      <c r="AK101" s="13"/>
    </row>
    <row r="102" spans="2:37">
      <c r="B102" s="9"/>
      <c r="D102" s="63" t="s">
        <v>232</v>
      </c>
      <c r="E102" s="65" t="s">
        <v>228</v>
      </c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89"/>
      <c r="Y102" s="89"/>
      <c r="Z102" s="89"/>
      <c r="AA102" s="20"/>
      <c r="AB102" s="284" t="str">
        <f t="shared" ref="AB102" si="101">+IFERROR((Y102/X102)-1,"")</f>
        <v/>
      </c>
      <c r="AC102" s="285"/>
      <c r="AD102" s="285"/>
      <c r="AE102" s="285"/>
      <c r="AF102" s="285"/>
      <c r="AG102" s="285"/>
      <c r="AH102" s="285"/>
      <c r="AI102" s="285"/>
      <c r="AJ102" s="286"/>
      <c r="AK102" s="13"/>
    </row>
    <row r="103" spans="2:37" ht="29.1" customHeight="1">
      <c r="B103" s="9"/>
      <c r="C103" s="292" t="s">
        <v>482</v>
      </c>
      <c r="D103" s="60" t="s">
        <v>237</v>
      </c>
      <c r="E103" s="12" t="s">
        <v>76</v>
      </c>
      <c r="F103" s="205">
        <v>43466</v>
      </c>
      <c r="G103" s="205">
        <v>43497</v>
      </c>
      <c r="H103" s="205">
        <v>43525</v>
      </c>
      <c r="I103" s="205">
        <v>43556</v>
      </c>
      <c r="J103" s="205">
        <v>43586</v>
      </c>
      <c r="K103" s="205">
        <v>43617</v>
      </c>
      <c r="L103" s="205">
        <v>43647</v>
      </c>
      <c r="M103" s="205">
        <v>43678</v>
      </c>
      <c r="N103" s="205">
        <v>43709</v>
      </c>
      <c r="O103" s="205">
        <v>43739</v>
      </c>
      <c r="P103" s="205">
        <v>43770</v>
      </c>
      <c r="Q103" s="205">
        <v>43800</v>
      </c>
      <c r="R103" s="252">
        <v>44013</v>
      </c>
      <c r="S103" s="252">
        <v>44044</v>
      </c>
      <c r="T103" s="252">
        <v>44075</v>
      </c>
      <c r="U103" s="252">
        <v>44105</v>
      </c>
      <c r="V103" s="252">
        <v>44136</v>
      </c>
      <c r="W103" s="252">
        <v>44166</v>
      </c>
      <c r="X103" s="12"/>
      <c r="Y103" s="12"/>
      <c r="Z103" s="12"/>
      <c r="AA103" s="12"/>
      <c r="AB103" s="287" t="s">
        <v>42</v>
      </c>
      <c r="AC103" s="287"/>
      <c r="AD103" s="24"/>
      <c r="AE103" s="24"/>
      <c r="AF103" s="24"/>
      <c r="AG103" s="24"/>
      <c r="AH103" s="24"/>
      <c r="AI103" s="12"/>
      <c r="AK103" s="13"/>
    </row>
    <row r="104" spans="2:37">
      <c r="B104" s="9"/>
      <c r="D104" s="61" t="s">
        <v>387</v>
      </c>
      <c r="E104" s="65" t="s">
        <v>228</v>
      </c>
      <c r="F104" s="32">
        <f>SUM(F105:F109)</f>
        <v>0</v>
      </c>
      <c r="G104" s="32">
        <f t="shared" ref="G104:W104" si="102">SUM(G105:G109)</f>
        <v>0</v>
      </c>
      <c r="H104" s="32">
        <f t="shared" si="102"/>
        <v>0</v>
      </c>
      <c r="I104" s="32">
        <f t="shared" si="102"/>
        <v>0</v>
      </c>
      <c r="J104" s="32">
        <f t="shared" si="102"/>
        <v>0</v>
      </c>
      <c r="K104" s="32">
        <f t="shared" si="102"/>
        <v>0</v>
      </c>
      <c r="L104" s="32">
        <f t="shared" si="102"/>
        <v>0</v>
      </c>
      <c r="M104" s="32">
        <f t="shared" si="102"/>
        <v>0</v>
      </c>
      <c r="N104" s="32">
        <f t="shared" si="102"/>
        <v>0</v>
      </c>
      <c r="O104" s="32">
        <f t="shared" si="102"/>
        <v>0</v>
      </c>
      <c r="P104" s="32">
        <f t="shared" si="102"/>
        <v>0</v>
      </c>
      <c r="Q104" s="32">
        <f t="shared" si="102"/>
        <v>0</v>
      </c>
      <c r="R104" s="32">
        <f t="shared" si="102"/>
        <v>0</v>
      </c>
      <c r="S104" s="32">
        <f t="shared" si="102"/>
        <v>0</v>
      </c>
      <c r="T104" s="32">
        <f t="shared" si="102"/>
        <v>0</v>
      </c>
      <c r="U104" s="32">
        <f t="shared" si="102"/>
        <v>0</v>
      </c>
      <c r="V104" s="32">
        <f t="shared" si="102"/>
        <v>0</v>
      </c>
      <c r="W104" s="32">
        <f t="shared" si="102"/>
        <v>0</v>
      </c>
      <c r="X104" s="89"/>
      <c r="Y104" s="89"/>
      <c r="Z104" s="89"/>
      <c r="AA104" s="20"/>
      <c r="AB104" s="284"/>
      <c r="AC104" s="285"/>
      <c r="AD104" s="285"/>
      <c r="AE104" s="285"/>
      <c r="AF104" s="285"/>
      <c r="AG104" s="285"/>
      <c r="AH104" s="285"/>
      <c r="AI104" s="285"/>
      <c r="AJ104" s="286"/>
      <c r="AK104" s="13"/>
    </row>
    <row r="105" spans="2:37">
      <c r="B105" s="9"/>
      <c r="D105" s="63" t="s">
        <v>230</v>
      </c>
      <c r="E105" s="65" t="s">
        <v>228</v>
      </c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89"/>
      <c r="Y105" s="89"/>
      <c r="Z105" s="89"/>
      <c r="AA105" s="20"/>
      <c r="AB105" s="284"/>
      <c r="AC105" s="285"/>
      <c r="AD105" s="285"/>
      <c r="AE105" s="285"/>
      <c r="AF105" s="285"/>
      <c r="AG105" s="285"/>
      <c r="AH105" s="285"/>
      <c r="AI105" s="285"/>
      <c r="AJ105" s="286"/>
      <c r="AK105" s="13"/>
    </row>
    <row r="106" spans="2:37">
      <c r="B106" s="9"/>
      <c r="D106" s="63" t="s">
        <v>231</v>
      </c>
      <c r="E106" s="65" t="s">
        <v>228</v>
      </c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89"/>
      <c r="Y106" s="87"/>
      <c r="Z106" s="87"/>
      <c r="AA106" s="20"/>
      <c r="AB106" s="284"/>
      <c r="AC106" s="285"/>
      <c r="AD106" s="285"/>
      <c r="AE106" s="285"/>
      <c r="AF106" s="285"/>
      <c r="AG106" s="285"/>
      <c r="AH106" s="285"/>
      <c r="AI106" s="285"/>
      <c r="AJ106" s="286"/>
      <c r="AK106" s="13"/>
    </row>
    <row r="107" spans="2:37">
      <c r="B107" s="9"/>
      <c r="D107" s="63" t="s">
        <v>235</v>
      </c>
      <c r="E107" s="65" t="s">
        <v>228</v>
      </c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89"/>
      <c r="Y107" s="87"/>
      <c r="Z107" s="87"/>
      <c r="AA107" s="21"/>
      <c r="AB107" s="284"/>
      <c r="AC107" s="285"/>
      <c r="AD107" s="285"/>
      <c r="AE107" s="285"/>
      <c r="AF107" s="285"/>
      <c r="AG107" s="285"/>
      <c r="AH107" s="285"/>
      <c r="AI107" s="285"/>
      <c r="AJ107" s="286"/>
      <c r="AK107" s="13"/>
    </row>
    <row r="108" spans="2:37">
      <c r="B108" s="9"/>
      <c r="D108" s="63" t="s">
        <v>233</v>
      </c>
      <c r="E108" s="65" t="s">
        <v>228</v>
      </c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89"/>
      <c r="Y108" s="87"/>
      <c r="Z108" s="87"/>
      <c r="AA108" s="21"/>
      <c r="AB108" s="284"/>
      <c r="AC108" s="285"/>
      <c r="AD108" s="285"/>
      <c r="AE108" s="285"/>
      <c r="AF108" s="285"/>
      <c r="AG108" s="285"/>
      <c r="AH108" s="285"/>
      <c r="AI108" s="285"/>
      <c r="AJ108" s="286"/>
      <c r="AK108" s="13"/>
    </row>
    <row r="109" spans="2:37">
      <c r="B109" s="9"/>
      <c r="D109" s="63" t="s">
        <v>232</v>
      </c>
      <c r="E109" s="65" t="s">
        <v>228</v>
      </c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89"/>
      <c r="Y109" s="89"/>
      <c r="Z109" s="89"/>
      <c r="AA109" s="20"/>
      <c r="AB109" s="284" t="str">
        <f t="shared" ref="AB109" si="103">+IFERROR((Y109/X109)-1,"")</f>
        <v/>
      </c>
      <c r="AC109" s="285"/>
      <c r="AD109" s="285"/>
      <c r="AE109" s="285"/>
      <c r="AF109" s="285"/>
      <c r="AG109" s="285"/>
      <c r="AH109" s="285"/>
      <c r="AI109" s="285"/>
      <c r="AJ109" s="286"/>
      <c r="AK109" s="13"/>
    </row>
    <row r="110" spans="2:37" ht="29.1" customHeight="1">
      <c r="B110" s="9"/>
      <c r="C110" s="292" t="s">
        <v>483</v>
      </c>
      <c r="D110" s="60" t="s">
        <v>380</v>
      </c>
      <c r="E110" s="12" t="s">
        <v>76</v>
      </c>
      <c r="F110" s="205">
        <v>43466</v>
      </c>
      <c r="G110" s="205">
        <v>43497</v>
      </c>
      <c r="H110" s="205">
        <v>43525</v>
      </c>
      <c r="I110" s="205">
        <v>43556</v>
      </c>
      <c r="J110" s="205">
        <v>43586</v>
      </c>
      <c r="K110" s="205">
        <v>43617</v>
      </c>
      <c r="L110" s="205">
        <v>43647</v>
      </c>
      <c r="M110" s="205">
        <v>43678</v>
      </c>
      <c r="N110" s="205">
        <v>43709</v>
      </c>
      <c r="O110" s="205">
        <v>43739</v>
      </c>
      <c r="P110" s="205">
        <v>43770</v>
      </c>
      <c r="Q110" s="205">
        <v>43800</v>
      </c>
      <c r="R110" s="252">
        <v>44013</v>
      </c>
      <c r="S110" s="252">
        <v>44044</v>
      </c>
      <c r="T110" s="252">
        <v>44075</v>
      </c>
      <c r="U110" s="252">
        <v>44105</v>
      </c>
      <c r="V110" s="252">
        <v>44136</v>
      </c>
      <c r="W110" s="252">
        <v>44166</v>
      </c>
      <c r="X110" s="12"/>
      <c r="Y110" s="12"/>
      <c r="Z110" s="12"/>
      <c r="AA110" s="12"/>
      <c r="AB110" s="287" t="s">
        <v>42</v>
      </c>
      <c r="AC110" s="287"/>
      <c r="AD110" s="24"/>
      <c r="AE110" s="24"/>
      <c r="AF110" s="24"/>
      <c r="AG110" s="24"/>
      <c r="AH110" s="24"/>
      <c r="AI110" s="12"/>
      <c r="AK110" s="13"/>
    </row>
    <row r="111" spans="2:37">
      <c r="B111" s="9"/>
      <c r="D111" s="61" t="s">
        <v>385</v>
      </c>
      <c r="E111" s="65" t="s">
        <v>75</v>
      </c>
      <c r="F111" s="32">
        <f>SUM(F112:F116)</f>
        <v>0</v>
      </c>
      <c r="G111" s="32">
        <f t="shared" ref="G111:W111" si="104">SUM(G112:G116)</f>
        <v>0</v>
      </c>
      <c r="H111" s="32">
        <f t="shared" si="104"/>
        <v>0</v>
      </c>
      <c r="I111" s="32">
        <f t="shared" si="104"/>
        <v>0</v>
      </c>
      <c r="J111" s="32">
        <f t="shared" si="104"/>
        <v>0</v>
      </c>
      <c r="K111" s="32">
        <f t="shared" si="104"/>
        <v>0</v>
      </c>
      <c r="L111" s="32">
        <f t="shared" si="104"/>
        <v>0</v>
      </c>
      <c r="M111" s="32">
        <f t="shared" si="104"/>
        <v>0</v>
      </c>
      <c r="N111" s="32">
        <f t="shared" si="104"/>
        <v>0</v>
      </c>
      <c r="O111" s="32">
        <f t="shared" si="104"/>
        <v>0</v>
      </c>
      <c r="P111" s="32">
        <f t="shared" si="104"/>
        <v>0</v>
      </c>
      <c r="Q111" s="32">
        <f t="shared" si="104"/>
        <v>0</v>
      </c>
      <c r="R111" s="32">
        <f t="shared" si="104"/>
        <v>0</v>
      </c>
      <c r="S111" s="32">
        <f t="shared" si="104"/>
        <v>0</v>
      </c>
      <c r="T111" s="32">
        <f t="shared" si="104"/>
        <v>0</v>
      </c>
      <c r="U111" s="32">
        <f t="shared" si="104"/>
        <v>0</v>
      </c>
      <c r="V111" s="32">
        <f t="shared" si="104"/>
        <v>0</v>
      </c>
      <c r="W111" s="32">
        <f t="shared" si="104"/>
        <v>0</v>
      </c>
      <c r="X111" s="89"/>
      <c r="Y111" s="89"/>
      <c r="Z111" s="89"/>
      <c r="AA111" s="20"/>
      <c r="AB111" s="284"/>
      <c r="AC111" s="285"/>
      <c r="AD111" s="285"/>
      <c r="AE111" s="285"/>
      <c r="AF111" s="285"/>
      <c r="AG111" s="285"/>
      <c r="AH111" s="285"/>
      <c r="AI111" s="285"/>
      <c r="AJ111" s="286"/>
      <c r="AK111" s="13"/>
    </row>
    <row r="112" spans="2:37">
      <c r="B112" s="9"/>
      <c r="D112" s="63" t="s">
        <v>230</v>
      </c>
      <c r="E112" s="65" t="s">
        <v>75</v>
      </c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89"/>
      <c r="Y112" s="89"/>
      <c r="Z112" s="89"/>
      <c r="AA112" s="20"/>
      <c r="AB112" s="284"/>
      <c r="AC112" s="285"/>
      <c r="AD112" s="285"/>
      <c r="AE112" s="285"/>
      <c r="AF112" s="285"/>
      <c r="AG112" s="285"/>
      <c r="AH112" s="285"/>
      <c r="AI112" s="285"/>
      <c r="AJ112" s="286"/>
      <c r="AK112" s="13"/>
    </row>
    <row r="113" spans="2:37">
      <c r="B113" s="9"/>
      <c r="D113" s="63" t="s">
        <v>231</v>
      </c>
      <c r="E113" s="65" t="s">
        <v>75</v>
      </c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89"/>
      <c r="Y113" s="87"/>
      <c r="Z113" s="87"/>
      <c r="AA113" s="20"/>
      <c r="AB113" s="284"/>
      <c r="AC113" s="285"/>
      <c r="AD113" s="285"/>
      <c r="AE113" s="285"/>
      <c r="AF113" s="285"/>
      <c r="AG113" s="285"/>
      <c r="AH113" s="285"/>
      <c r="AI113" s="285"/>
      <c r="AJ113" s="286"/>
      <c r="AK113" s="13"/>
    </row>
    <row r="114" spans="2:37">
      <c r="B114" s="9"/>
      <c r="D114" s="63" t="s">
        <v>235</v>
      </c>
      <c r="E114" s="65" t="s">
        <v>75</v>
      </c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89"/>
      <c r="Y114" s="87"/>
      <c r="Z114" s="87"/>
      <c r="AA114" s="20"/>
      <c r="AB114" s="284"/>
      <c r="AC114" s="285"/>
      <c r="AD114" s="285"/>
      <c r="AE114" s="285"/>
      <c r="AF114" s="285"/>
      <c r="AG114" s="285"/>
      <c r="AH114" s="285"/>
      <c r="AI114" s="285"/>
      <c r="AJ114" s="286"/>
      <c r="AK114" s="13"/>
    </row>
    <row r="115" spans="2:37">
      <c r="B115" s="9"/>
      <c r="D115" s="63" t="s">
        <v>233</v>
      </c>
      <c r="E115" s="65" t="s">
        <v>75</v>
      </c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89"/>
      <c r="Y115" s="87"/>
      <c r="Z115" s="87"/>
      <c r="AA115" s="21"/>
      <c r="AB115" s="284"/>
      <c r="AC115" s="285"/>
      <c r="AD115" s="285"/>
      <c r="AE115" s="285"/>
      <c r="AF115" s="285"/>
      <c r="AG115" s="285"/>
      <c r="AH115" s="285"/>
      <c r="AI115" s="285"/>
      <c r="AJ115" s="286"/>
      <c r="AK115" s="13"/>
    </row>
    <row r="116" spans="2:37">
      <c r="B116" s="9"/>
      <c r="D116" s="63" t="s">
        <v>232</v>
      </c>
      <c r="E116" s="65" t="str">
        <f>E115</f>
        <v>10^3 LKm</v>
      </c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89"/>
      <c r="Y116" s="87"/>
      <c r="Z116" s="87"/>
      <c r="AA116" s="21"/>
      <c r="AB116" s="284" t="str">
        <f t="shared" ref="AB116" si="105">+IFERROR((Y116/X116)-1,"")</f>
        <v/>
      </c>
      <c r="AC116" s="285"/>
      <c r="AD116" s="285"/>
      <c r="AE116" s="285"/>
      <c r="AF116" s="285"/>
      <c r="AG116" s="285"/>
      <c r="AH116" s="285"/>
      <c r="AI116" s="285"/>
      <c r="AJ116" s="286"/>
      <c r="AK116" s="13"/>
    </row>
    <row r="117" spans="2:37" ht="29.1" customHeight="1">
      <c r="B117" s="9"/>
      <c r="C117" s="292" t="s">
        <v>484</v>
      </c>
      <c r="D117" s="60" t="s">
        <v>238</v>
      </c>
      <c r="E117" s="12" t="s">
        <v>76</v>
      </c>
      <c r="F117" s="205">
        <v>43466</v>
      </c>
      <c r="G117" s="205">
        <v>43497</v>
      </c>
      <c r="H117" s="205">
        <v>43525</v>
      </c>
      <c r="I117" s="205">
        <v>43556</v>
      </c>
      <c r="J117" s="205">
        <v>43586</v>
      </c>
      <c r="K117" s="205">
        <v>43617</v>
      </c>
      <c r="L117" s="205">
        <v>43647</v>
      </c>
      <c r="M117" s="205">
        <v>43678</v>
      </c>
      <c r="N117" s="205">
        <v>43709</v>
      </c>
      <c r="O117" s="205">
        <v>43739</v>
      </c>
      <c r="P117" s="205">
        <v>43770</v>
      </c>
      <c r="Q117" s="205">
        <v>43800</v>
      </c>
      <c r="R117" s="252">
        <v>44013</v>
      </c>
      <c r="S117" s="252">
        <v>44044</v>
      </c>
      <c r="T117" s="252">
        <v>44075</v>
      </c>
      <c r="U117" s="252">
        <v>44105</v>
      </c>
      <c r="V117" s="252">
        <v>44136</v>
      </c>
      <c r="W117" s="252">
        <v>44166</v>
      </c>
      <c r="X117" s="12"/>
      <c r="Y117" s="12"/>
      <c r="Z117" s="12"/>
      <c r="AA117" s="12"/>
      <c r="AB117" s="287" t="s">
        <v>42</v>
      </c>
      <c r="AC117" s="287"/>
      <c r="AD117" s="24"/>
      <c r="AE117" s="24"/>
      <c r="AF117" s="24"/>
      <c r="AG117" s="24"/>
      <c r="AH117" s="24"/>
      <c r="AI117" s="12"/>
      <c r="AK117" s="13"/>
    </row>
    <row r="118" spans="2:37">
      <c r="B118" s="9"/>
      <c r="D118" s="61" t="s">
        <v>386</v>
      </c>
      <c r="E118" s="65" t="s">
        <v>75</v>
      </c>
      <c r="F118" s="32">
        <f>SUM(F119:F123)</f>
        <v>0</v>
      </c>
      <c r="G118" s="32">
        <f t="shared" ref="G118:W118" si="106">SUM(G119:G123)</f>
        <v>0</v>
      </c>
      <c r="H118" s="32">
        <f t="shared" si="106"/>
        <v>0</v>
      </c>
      <c r="I118" s="32">
        <f t="shared" si="106"/>
        <v>0</v>
      </c>
      <c r="J118" s="32">
        <f t="shared" si="106"/>
        <v>0</v>
      </c>
      <c r="K118" s="32">
        <f t="shared" si="106"/>
        <v>0</v>
      </c>
      <c r="L118" s="32">
        <f t="shared" si="106"/>
        <v>0</v>
      </c>
      <c r="M118" s="32">
        <f t="shared" si="106"/>
        <v>0</v>
      </c>
      <c r="N118" s="32">
        <f t="shared" si="106"/>
        <v>0</v>
      </c>
      <c r="O118" s="32">
        <f t="shared" si="106"/>
        <v>0</v>
      </c>
      <c r="P118" s="32">
        <f t="shared" si="106"/>
        <v>0</v>
      </c>
      <c r="Q118" s="32">
        <f t="shared" si="106"/>
        <v>0</v>
      </c>
      <c r="R118" s="32">
        <f t="shared" si="106"/>
        <v>0</v>
      </c>
      <c r="S118" s="32">
        <f t="shared" si="106"/>
        <v>0</v>
      </c>
      <c r="T118" s="32">
        <f t="shared" si="106"/>
        <v>0</v>
      </c>
      <c r="U118" s="32">
        <f t="shared" si="106"/>
        <v>0</v>
      </c>
      <c r="V118" s="32">
        <f t="shared" si="106"/>
        <v>0</v>
      </c>
      <c r="W118" s="32">
        <f t="shared" si="106"/>
        <v>0</v>
      </c>
      <c r="X118" s="89"/>
      <c r="Y118" s="89"/>
      <c r="Z118" s="89"/>
      <c r="AA118" s="20"/>
      <c r="AB118" s="284"/>
      <c r="AC118" s="285"/>
      <c r="AD118" s="285"/>
      <c r="AE118" s="285"/>
      <c r="AF118" s="285"/>
      <c r="AG118" s="285"/>
      <c r="AH118" s="285"/>
      <c r="AI118" s="285"/>
      <c r="AJ118" s="286"/>
      <c r="AK118" s="13"/>
    </row>
    <row r="119" spans="2:37">
      <c r="B119" s="9"/>
      <c r="D119" s="63" t="s">
        <v>230</v>
      </c>
      <c r="E119" s="65" t="s">
        <v>75</v>
      </c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89"/>
      <c r="Y119" s="89"/>
      <c r="Z119" s="89"/>
      <c r="AA119" s="20"/>
      <c r="AB119" s="284"/>
      <c r="AC119" s="285"/>
      <c r="AD119" s="285"/>
      <c r="AE119" s="285"/>
      <c r="AF119" s="285"/>
      <c r="AG119" s="285"/>
      <c r="AH119" s="285"/>
      <c r="AI119" s="285"/>
      <c r="AJ119" s="286"/>
      <c r="AK119" s="13"/>
    </row>
    <row r="120" spans="2:37">
      <c r="B120" s="9"/>
      <c r="D120" s="63" t="s">
        <v>231</v>
      </c>
      <c r="E120" s="65" t="s">
        <v>75</v>
      </c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89"/>
      <c r="Y120" s="87"/>
      <c r="Z120" s="87"/>
      <c r="AA120" s="20"/>
      <c r="AB120" s="284"/>
      <c r="AC120" s="285"/>
      <c r="AD120" s="285"/>
      <c r="AE120" s="285"/>
      <c r="AF120" s="285"/>
      <c r="AG120" s="285"/>
      <c r="AH120" s="285"/>
      <c r="AI120" s="285"/>
      <c r="AJ120" s="286"/>
      <c r="AK120" s="13"/>
    </row>
    <row r="121" spans="2:37">
      <c r="B121" s="9"/>
      <c r="D121" s="63" t="s">
        <v>235</v>
      </c>
      <c r="E121" s="65" t="s">
        <v>75</v>
      </c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89"/>
      <c r="Y121" s="87"/>
      <c r="Z121" s="87"/>
      <c r="AA121" s="20"/>
      <c r="AB121" s="284"/>
      <c r="AC121" s="285"/>
      <c r="AD121" s="285"/>
      <c r="AE121" s="285"/>
      <c r="AF121" s="285"/>
      <c r="AG121" s="285"/>
      <c r="AH121" s="285"/>
      <c r="AI121" s="285"/>
      <c r="AJ121" s="286"/>
      <c r="AK121" s="13"/>
    </row>
    <row r="122" spans="2:37">
      <c r="B122" s="9"/>
      <c r="D122" s="63" t="s">
        <v>233</v>
      </c>
      <c r="E122" s="65" t="s">
        <v>75</v>
      </c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89"/>
      <c r="Y122" s="87"/>
      <c r="Z122" s="87"/>
      <c r="AA122" s="21"/>
      <c r="AB122" s="284"/>
      <c r="AC122" s="285"/>
      <c r="AD122" s="285"/>
      <c r="AE122" s="285"/>
      <c r="AF122" s="285"/>
      <c r="AG122" s="285"/>
      <c r="AH122" s="285"/>
      <c r="AI122" s="285"/>
      <c r="AJ122" s="286"/>
      <c r="AK122" s="13"/>
    </row>
    <row r="123" spans="2:37">
      <c r="B123" s="9"/>
      <c r="D123" s="63" t="s">
        <v>232</v>
      </c>
      <c r="E123" s="65" t="str">
        <f>E122</f>
        <v>10^3 LKm</v>
      </c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89"/>
      <c r="Y123" s="87"/>
      <c r="Z123" s="87"/>
      <c r="AA123" s="21"/>
      <c r="AB123" s="284" t="str">
        <f t="shared" ref="AB123" si="107">+IFERROR((Y123/X123)-1,"")</f>
        <v/>
      </c>
      <c r="AC123" s="285"/>
      <c r="AD123" s="285"/>
      <c r="AE123" s="285"/>
      <c r="AF123" s="285"/>
      <c r="AG123" s="285"/>
      <c r="AH123" s="285"/>
      <c r="AI123" s="285"/>
      <c r="AJ123" s="286"/>
      <c r="AK123" s="13"/>
    </row>
    <row r="124" spans="2:37" ht="16.5" customHeight="1">
      <c r="B124" s="18"/>
      <c r="C124" s="293"/>
      <c r="D124" s="17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17"/>
      <c r="Y124" s="17"/>
      <c r="Z124" s="17"/>
      <c r="AA124" s="17"/>
      <c r="AB124" s="25"/>
      <c r="AC124" s="25"/>
      <c r="AD124" s="25"/>
      <c r="AE124" s="25"/>
      <c r="AF124" s="25"/>
      <c r="AG124" s="25"/>
      <c r="AH124" s="25"/>
      <c r="AI124" s="17"/>
      <c r="AJ124" s="17"/>
      <c r="AK124" s="22"/>
    </row>
    <row r="125" spans="2:37" ht="10.5" customHeight="1">
      <c r="X125" s="67"/>
    </row>
    <row r="126" spans="2:37" s="59" customFormat="1" ht="18" customHeight="1">
      <c r="B126" s="56"/>
      <c r="C126" s="173" t="s">
        <v>432</v>
      </c>
      <c r="D126" s="57" t="s">
        <v>71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58"/>
    </row>
    <row r="127" spans="2:37" ht="42" customHeight="1">
      <c r="B127" s="9"/>
      <c r="C127" s="292" t="s">
        <v>485</v>
      </c>
      <c r="D127" s="196" t="s">
        <v>180</v>
      </c>
      <c r="E127" s="12" t="s">
        <v>76</v>
      </c>
      <c r="F127" s="211">
        <v>43466</v>
      </c>
      <c r="G127" s="211">
        <v>43497</v>
      </c>
      <c r="H127" s="211">
        <v>43525</v>
      </c>
      <c r="I127" s="211">
        <v>43556</v>
      </c>
      <c r="J127" s="211">
        <v>43586</v>
      </c>
      <c r="K127" s="211">
        <v>43617</v>
      </c>
      <c r="L127" s="211">
        <v>43647</v>
      </c>
      <c r="M127" s="211">
        <v>43678</v>
      </c>
      <c r="N127" s="211">
        <v>43709</v>
      </c>
      <c r="O127" s="211">
        <v>43739</v>
      </c>
      <c r="P127" s="211">
        <v>43770</v>
      </c>
      <c r="Q127" s="211">
        <v>43800</v>
      </c>
      <c r="R127" s="257">
        <v>44013</v>
      </c>
      <c r="S127" s="257">
        <v>44044</v>
      </c>
      <c r="T127" s="257">
        <v>44075</v>
      </c>
      <c r="U127" s="257">
        <v>44105</v>
      </c>
      <c r="V127" s="257">
        <v>44136</v>
      </c>
      <c r="W127" s="257">
        <v>44166</v>
      </c>
      <c r="X127" s="12">
        <v>2019</v>
      </c>
      <c r="Y127" s="258" t="s">
        <v>420</v>
      </c>
      <c r="Z127" s="258" t="s">
        <v>421</v>
      </c>
      <c r="AA127" s="12"/>
      <c r="AB127" s="259" t="s">
        <v>409</v>
      </c>
      <c r="AC127" s="259" t="s">
        <v>410</v>
      </c>
      <c r="AD127" s="259" t="s">
        <v>411</v>
      </c>
      <c r="AE127" s="259" t="s">
        <v>412</v>
      </c>
      <c r="AF127" s="259" t="s">
        <v>413</v>
      </c>
      <c r="AG127" s="259" t="s">
        <v>414</v>
      </c>
      <c r="AH127" s="259" t="s">
        <v>422</v>
      </c>
      <c r="AI127" s="12"/>
      <c r="AJ127" s="12" t="s">
        <v>42</v>
      </c>
      <c r="AK127" s="13"/>
    </row>
    <row r="128" spans="2:37">
      <c r="B128" s="9"/>
      <c r="D128" s="61" t="s">
        <v>265</v>
      </c>
      <c r="E128" s="65" t="s">
        <v>8</v>
      </c>
      <c r="F128" s="32">
        <f>+F129+F144+F159+F174+F185</f>
        <v>0</v>
      </c>
      <c r="G128" s="32">
        <f t="shared" ref="G128:W128" si="108">+G129+G144+G159+G174+G185</f>
        <v>0</v>
      </c>
      <c r="H128" s="32">
        <f t="shared" si="108"/>
        <v>0</v>
      </c>
      <c r="I128" s="32">
        <f t="shared" si="108"/>
        <v>0</v>
      </c>
      <c r="J128" s="32">
        <f t="shared" si="108"/>
        <v>0</v>
      </c>
      <c r="K128" s="32">
        <f t="shared" si="108"/>
        <v>0</v>
      </c>
      <c r="L128" s="32">
        <f t="shared" si="108"/>
        <v>0</v>
      </c>
      <c r="M128" s="32">
        <f t="shared" si="108"/>
        <v>0</v>
      </c>
      <c r="N128" s="32">
        <f t="shared" si="108"/>
        <v>0</v>
      </c>
      <c r="O128" s="32">
        <f t="shared" si="108"/>
        <v>0</v>
      </c>
      <c r="P128" s="32">
        <f t="shared" si="108"/>
        <v>0</v>
      </c>
      <c r="Q128" s="32">
        <f t="shared" si="108"/>
        <v>0</v>
      </c>
      <c r="R128" s="32">
        <f t="shared" si="108"/>
        <v>0</v>
      </c>
      <c r="S128" s="32">
        <f t="shared" si="108"/>
        <v>0</v>
      </c>
      <c r="T128" s="32">
        <f t="shared" si="108"/>
        <v>0</v>
      </c>
      <c r="U128" s="32">
        <f t="shared" si="108"/>
        <v>0</v>
      </c>
      <c r="V128" s="32">
        <f t="shared" si="108"/>
        <v>0</v>
      </c>
      <c r="W128" s="32">
        <f t="shared" si="108"/>
        <v>0</v>
      </c>
      <c r="X128" s="32">
        <f t="shared" ref="X128:X186" si="109">+SUM(F128:Q128)</f>
        <v>0</v>
      </c>
      <c r="Y128" s="32">
        <f t="shared" ref="Y128:Y186" si="110">+SUM(L128:Q128)</f>
        <v>0</v>
      </c>
      <c r="Z128" s="32">
        <f t="shared" ref="Z128:Z186" si="111">+SUM(R128:W128)</f>
        <v>0</v>
      </c>
      <c r="AA128" s="20"/>
      <c r="AB128" s="32" t="str">
        <f t="shared" ref="AB128:AB186" si="112">+IFERROR((R128/L128)-1,"")</f>
        <v/>
      </c>
      <c r="AC128" s="32" t="str">
        <f t="shared" ref="AC128:AC186" si="113">+IFERROR((S128/M128)-1,"")</f>
        <v/>
      </c>
      <c r="AD128" s="32" t="str">
        <f t="shared" ref="AD128:AD186" si="114">+IFERROR((T128/N128)-1,"")</f>
        <v/>
      </c>
      <c r="AE128" s="32" t="str">
        <f t="shared" ref="AE128:AE186" si="115">+IFERROR((U128/O128)-1,"")</f>
        <v/>
      </c>
      <c r="AF128" s="32" t="str">
        <f t="shared" ref="AF128:AF186" si="116">+IFERROR((V128/P128)-1,"")</f>
        <v/>
      </c>
      <c r="AG128" s="32" t="str">
        <f t="shared" ref="AG128:AG186" si="117">+IFERROR((W128/Q128)-1,"")</f>
        <v/>
      </c>
      <c r="AH128" s="32" t="str">
        <f t="shared" ref="AH128:AH186" si="118">+IFERROR((Z128/Y128)-1,"")</f>
        <v/>
      </c>
      <c r="AI128" s="20"/>
      <c r="AJ128" s="61"/>
      <c r="AK128" s="13"/>
    </row>
    <row r="129" spans="2:37">
      <c r="B129" s="9"/>
      <c r="D129" s="209" t="s">
        <v>239</v>
      </c>
      <c r="E129" s="65" t="s">
        <v>8</v>
      </c>
      <c r="F129" s="32">
        <f>F130+F140</f>
        <v>0</v>
      </c>
      <c r="G129" s="32">
        <f t="shared" ref="G129:W129" si="119">G130+G140</f>
        <v>0</v>
      </c>
      <c r="H129" s="32">
        <f t="shared" si="119"/>
        <v>0</v>
      </c>
      <c r="I129" s="32">
        <f t="shared" si="119"/>
        <v>0</v>
      </c>
      <c r="J129" s="32">
        <f t="shared" si="119"/>
        <v>0</v>
      </c>
      <c r="K129" s="32">
        <f t="shared" si="119"/>
        <v>0</v>
      </c>
      <c r="L129" s="32">
        <f t="shared" si="119"/>
        <v>0</v>
      </c>
      <c r="M129" s="32">
        <f t="shared" si="119"/>
        <v>0</v>
      </c>
      <c r="N129" s="32">
        <f t="shared" si="119"/>
        <v>0</v>
      </c>
      <c r="O129" s="32">
        <f t="shared" si="119"/>
        <v>0</v>
      </c>
      <c r="P129" s="32">
        <f t="shared" si="119"/>
        <v>0</v>
      </c>
      <c r="Q129" s="32">
        <f t="shared" si="119"/>
        <v>0</v>
      </c>
      <c r="R129" s="32">
        <f t="shared" si="119"/>
        <v>0</v>
      </c>
      <c r="S129" s="32">
        <f t="shared" si="119"/>
        <v>0</v>
      </c>
      <c r="T129" s="32">
        <f t="shared" si="119"/>
        <v>0</v>
      </c>
      <c r="U129" s="32">
        <f t="shared" si="119"/>
        <v>0</v>
      </c>
      <c r="V129" s="32">
        <f t="shared" si="119"/>
        <v>0</v>
      </c>
      <c r="W129" s="32">
        <f t="shared" si="119"/>
        <v>0</v>
      </c>
      <c r="X129" s="31">
        <f t="shared" si="109"/>
        <v>0</v>
      </c>
      <c r="Y129" s="31">
        <f t="shared" si="110"/>
        <v>0</v>
      </c>
      <c r="Z129" s="31">
        <f t="shared" si="111"/>
        <v>0</v>
      </c>
      <c r="AA129" s="20"/>
      <c r="AB129" s="26" t="str">
        <f t="shared" si="112"/>
        <v/>
      </c>
      <c r="AC129" s="26" t="str">
        <f t="shared" si="113"/>
        <v/>
      </c>
      <c r="AD129" s="26" t="str">
        <f t="shared" si="114"/>
        <v/>
      </c>
      <c r="AE129" s="26" t="str">
        <f t="shared" si="115"/>
        <v/>
      </c>
      <c r="AF129" s="26" t="str">
        <f t="shared" si="116"/>
        <v/>
      </c>
      <c r="AG129" s="26" t="str">
        <f t="shared" si="117"/>
        <v/>
      </c>
      <c r="AH129" s="26" t="str">
        <f t="shared" si="118"/>
        <v/>
      </c>
      <c r="AI129" s="20"/>
      <c r="AJ129" s="61"/>
      <c r="AK129" s="13"/>
    </row>
    <row r="130" spans="2:37">
      <c r="B130" s="9"/>
      <c r="D130" s="63" t="s">
        <v>266</v>
      </c>
      <c r="E130" s="65" t="s">
        <v>8</v>
      </c>
      <c r="F130" s="32">
        <f>+SUM(F131:F139)</f>
        <v>0</v>
      </c>
      <c r="G130" s="32">
        <f t="shared" ref="G130:W130" si="120">+SUM(G131:G139)</f>
        <v>0</v>
      </c>
      <c r="H130" s="32">
        <f t="shared" si="120"/>
        <v>0</v>
      </c>
      <c r="I130" s="32">
        <f t="shared" si="120"/>
        <v>0</v>
      </c>
      <c r="J130" s="32">
        <f t="shared" si="120"/>
        <v>0</v>
      </c>
      <c r="K130" s="32">
        <f t="shared" si="120"/>
        <v>0</v>
      </c>
      <c r="L130" s="32">
        <f t="shared" si="120"/>
        <v>0</v>
      </c>
      <c r="M130" s="32">
        <f t="shared" si="120"/>
        <v>0</v>
      </c>
      <c r="N130" s="32">
        <f t="shared" si="120"/>
        <v>0</v>
      </c>
      <c r="O130" s="32">
        <f t="shared" si="120"/>
        <v>0</v>
      </c>
      <c r="P130" s="32">
        <f t="shared" si="120"/>
        <v>0</v>
      </c>
      <c r="Q130" s="32">
        <f t="shared" si="120"/>
        <v>0</v>
      </c>
      <c r="R130" s="32">
        <f t="shared" si="120"/>
        <v>0</v>
      </c>
      <c r="S130" s="32">
        <f t="shared" si="120"/>
        <v>0</v>
      </c>
      <c r="T130" s="32">
        <f t="shared" si="120"/>
        <v>0</v>
      </c>
      <c r="U130" s="32">
        <f t="shared" si="120"/>
        <v>0</v>
      </c>
      <c r="V130" s="32">
        <f t="shared" si="120"/>
        <v>0</v>
      </c>
      <c r="W130" s="32">
        <f t="shared" si="120"/>
        <v>0</v>
      </c>
      <c r="X130" s="31">
        <f t="shared" si="109"/>
        <v>0</v>
      </c>
      <c r="Y130" s="31">
        <f t="shared" si="110"/>
        <v>0</v>
      </c>
      <c r="Z130" s="31">
        <f t="shared" si="111"/>
        <v>0</v>
      </c>
      <c r="AA130" s="21"/>
      <c r="AB130" s="26" t="str">
        <f t="shared" si="112"/>
        <v/>
      </c>
      <c r="AC130" s="26" t="str">
        <f t="shared" si="113"/>
        <v/>
      </c>
      <c r="AD130" s="26" t="str">
        <f t="shared" si="114"/>
        <v/>
      </c>
      <c r="AE130" s="26" t="str">
        <f t="shared" si="115"/>
        <v/>
      </c>
      <c r="AF130" s="26" t="str">
        <f t="shared" si="116"/>
        <v/>
      </c>
      <c r="AG130" s="26" t="str">
        <f t="shared" si="117"/>
        <v/>
      </c>
      <c r="AH130" s="26" t="str">
        <f t="shared" si="118"/>
        <v/>
      </c>
      <c r="AI130" s="21"/>
      <c r="AJ130" s="242"/>
      <c r="AK130" s="13"/>
    </row>
    <row r="131" spans="2:37">
      <c r="B131" s="9"/>
      <c r="D131" s="81" t="s">
        <v>241</v>
      </c>
      <c r="E131" s="65" t="s">
        <v>8</v>
      </c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31">
        <f t="shared" si="109"/>
        <v>0</v>
      </c>
      <c r="Y131" s="31">
        <f t="shared" si="110"/>
        <v>0</v>
      </c>
      <c r="Z131" s="31">
        <f t="shared" si="111"/>
        <v>0</v>
      </c>
      <c r="AA131" s="21"/>
      <c r="AB131" s="26" t="str">
        <f t="shared" si="112"/>
        <v/>
      </c>
      <c r="AC131" s="26" t="str">
        <f t="shared" si="113"/>
        <v/>
      </c>
      <c r="AD131" s="26" t="str">
        <f t="shared" si="114"/>
        <v/>
      </c>
      <c r="AE131" s="26" t="str">
        <f t="shared" si="115"/>
        <v/>
      </c>
      <c r="AF131" s="26" t="str">
        <f t="shared" si="116"/>
        <v/>
      </c>
      <c r="AG131" s="26" t="str">
        <f t="shared" si="117"/>
        <v/>
      </c>
      <c r="AH131" s="26" t="str">
        <f t="shared" si="118"/>
        <v/>
      </c>
      <c r="AI131" s="21"/>
      <c r="AJ131" s="242"/>
      <c r="AK131" s="13"/>
    </row>
    <row r="132" spans="2:37">
      <c r="B132" s="9"/>
      <c r="D132" s="81" t="s">
        <v>242</v>
      </c>
      <c r="E132" s="65" t="s">
        <v>8</v>
      </c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31">
        <f t="shared" si="109"/>
        <v>0</v>
      </c>
      <c r="Y132" s="31">
        <f t="shared" si="110"/>
        <v>0</v>
      </c>
      <c r="Z132" s="31">
        <f t="shared" si="111"/>
        <v>0</v>
      </c>
      <c r="AA132" s="20"/>
      <c r="AB132" s="26" t="str">
        <f t="shared" si="112"/>
        <v/>
      </c>
      <c r="AC132" s="26" t="str">
        <f t="shared" si="113"/>
        <v/>
      </c>
      <c r="AD132" s="26" t="str">
        <f t="shared" si="114"/>
        <v/>
      </c>
      <c r="AE132" s="26" t="str">
        <f t="shared" si="115"/>
        <v/>
      </c>
      <c r="AF132" s="26" t="str">
        <f t="shared" si="116"/>
        <v/>
      </c>
      <c r="AG132" s="26" t="str">
        <f t="shared" si="117"/>
        <v/>
      </c>
      <c r="AH132" s="26" t="str">
        <f t="shared" si="118"/>
        <v/>
      </c>
      <c r="AI132" s="20"/>
      <c r="AJ132" s="61"/>
      <c r="AK132" s="13"/>
    </row>
    <row r="133" spans="2:37">
      <c r="B133" s="9"/>
      <c r="D133" s="81" t="s">
        <v>243</v>
      </c>
      <c r="E133" s="65" t="s">
        <v>8</v>
      </c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31">
        <f t="shared" si="109"/>
        <v>0</v>
      </c>
      <c r="Y133" s="31">
        <f t="shared" si="110"/>
        <v>0</v>
      </c>
      <c r="Z133" s="31">
        <f t="shared" si="111"/>
        <v>0</v>
      </c>
      <c r="AA133" s="21"/>
      <c r="AB133" s="26" t="str">
        <f t="shared" si="112"/>
        <v/>
      </c>
      <c r="AC133" s="26" t="str">
        <f t="shared" si="113"/>
        <v/>
      </c>
      <c r="AD133" s="26" t="str">
        <f t="shared" si="114"/>
        <v/>
      </c>
      <c r="AE133" s="26" t="str">
        <f t="shared" si="115"/>
        <v/>
      </c>
      <c r="AF133" s="26" t="str">
        <f t="shared" si="116"/>
        <v/>
      </c>
      <c r="AG133" s="26" t="str">
        <f t="shared" si="117"/>
        <v/>
      </c>
      <c r="AH133" s="26" t="str">
        <f t="shared" si="118"/>
        <v/>
      </c>
      <c r="AI133" s="21"/>
      <c r="AJ133" s="242"/>
      <c r="AK133" s="13"/>
    </row>
    <row r="134" spans="2:37">
      <c r="B134" s="9"/>
      <c r="D134" s="81" t="s">
        <v>244</v>
      </c>
      <c r="E134" s="65" t="s">
        <v>8</v>
      </c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31">
        <f t="shared" si="109"/>
        <v>0</v>
      </c>
      <c r="Y134" s="31">
        <f t="shared" si="110"/>
        <v>0</v>
      </c>
      <c r="Z134" s="31">
        <f t="shared" si="111"/>
        <v>0</v>
      </c>
      <c r="AA134" s="21"/>
      <c r="AB134" s="26" t="str">
        <f t="shared" si="112"/>
        <v/>
      </c>
      <c r="AC134" s="26" t="str">
        <f t="shared" si="113"/>
        <v/>
      </c>
      <c r="AD134" s="26" t="str">
        <f t="shared" si="114"/>
        <v/>
      </c>
      <c r="AE134" s="26" t="str">
        <f t="shared" si="115"/>
        <v/>
      </c>
      <c r="AF134" s="26" t="str">
        <f t="shared" si="116"/>
        <v/>
      </c>
      <c r="AG134" s="26" t="str">
        <f t="shared" si="117"/>
        <v/>
      </c>
      <c r="AH134" s="26" t="str">
        <f t="shared" si="118"/>
        <v/>
      </c>
      <c r="AI134" s="21"/>
      <c r="AJ134" s="242"/>
      <c r="AK134" s="13"/>
    </row>
    <row r="135" spans="2:37">
      <c r="B135" s="9"/>
      <c r="D135" s="81" t="s">
        <v>252</v>
      </c>
      <c r="E135" s="65" t="s">
        <v>8</v>
      </c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31">
        <f t="shared" si="109"/>
        <v>0</v>
      </c>
      <c r="Y135" s="31">
        <f t="shared" si="110"/>
        <v>0</v>
      </c>
      <c r="Z135" s="31">
        <f t="shared" si="111"/>
        <v>0</v>
      </c>
      <c r="AA135" s="21"/>
      <c r="AB135" s="26" t="str">
        <f t="shared" si="112"/>
        <v/>
      </c>
      <c r="AC135" s="26" t="str">
        <f t="shared" si="113"/>
        <v/>
      </c>
      <c r="AD135" s="26" t="str">
        <f t="shared" si="114"/>
        <v/>
      </c>
      <c r="AE135" s="26" t="str">
        <f t="shared" si="115"/>
        <v/>
      </c>
      <c r="AF135" s="26" t="str">
        <f t="shared" si="116"/>
        <v/>
      </c>
      <c r="AG135" s="26" t="str">
        <f t="shared" si="117"/>
        <v/>
      </c>
      <c r="AH135" s="26" t="str">
        <f t="shared" si="118"/>
        <v/>
      </c>
      <c r="AI135" s="21"/>
      <c r="AJ135" s="242"/>
      <c r="AK135" s="13"/>
    </row>
    <row r="136" spans="2:37">
      <c r="B136" s="9"/>
      <c r="D136" s="81" t="s">
        <v>246</v>
      </c>
      <c r="E136" s="65" t="s">
        <v>8</v>
      </c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31">
        <f t="shared" si="109"/>
        <v>0</v>
      </c>
      <c r="Y136" s="31">
        <f t="shared" si="110"/>
        <v>0</v>
      </c>
      <c r="Z136" s="31">
        <f t="shared" si="111"/>
        <v>0</v>
      </c>
      <c r="AA136" s="20"/>
      <c r="AB136" s="26" t="str">
        <f t="shared" si="112"/>
        <v/>
      </c>
      <c r="AC136" s="26" t="str">
        <f t="shared" si="113"/>
        <v/>
      </c>
      <c r="AD136" s="26" t="str">
        <f t="shared" si="114"/>
        <v/>
      </c>
      <c r="AE136" s="26" t="str">
        <f t="shared" si="115"/>
        <v/>
      </c>
      <c r="AF136" s="26" t="str">
        <f t="shared" si="116"/>
        <v/>
      </c>
      <c r="AG136" s="26" t="str">
        <f t="shared" si="117"/>
        <v/>
      </c>
      <c r="AH136" s="26" t="str">
        <f t="shared" si="118"/>
        <v/>
      </c>
      <c r="AI136" s="20"/>
      <c r="AJ136" s="61"/>
      <c r="AK136" s="13"/>
    </row>
    <row r="137" spans="2:37">
      <c r="B137" s="9"/>
      <c r="D137" s="81" t="s">
        <v>332</v>
      </c>
      <c r="E137" s="65" t="s">
        <v>8</v>
      </c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31">
        <f t="shared" si="109"/>
        <v>0</v>
      </c>
      <c r="Y137" s="31">
        <f t="shared" si="110"/>
        <v>0</v>
      </c>
      <c r="Z137" s="31">
        <f t="shared" si="111"/>
        <v>0</v>
      </c>
      <c r="AA137" s="21"/>
      <c r="AB137" s="26" t="str">
        <f t="shared" si="112"/>
        <v/>
      </c>
      <c r="AC137" s="26" t="str">
        <f t="shared" si="113"/>
        <v/>
      </c>
      <c r="AD137" s="26" t="str">
        <f t="shared" si="114"/>
        <v/>
      </c>
      <c r="AE137" s="26" t="str">
        <f t="shared" si="115"/>
        <v/>
      </c>
      <c r="AF137" s="26" t="str">
        <f t="shared" si="116"/>
        <v/>
      </c>
      <c r="AG137" s="26" t="str">
        <f t="shared" si="117"/>
        <v/>
      </c>
      <c r="AH137" s="26" t="str">
        <f t="shared" si="118"/>
        <v/>
      </c>
      <c r="AI137" s="21"/>
      <c r="AJ137" s="242"/>
      <c r="AK137" s="13"/>
    </row>
    <row r="138" spans="2:37">
      <c r="B138" s="9"/>
      <c r="D138" s="81" t="s">
        <v>333</v>
      </c>
      <c r="E138" s="65" t="s">
        <v>8</v>
      </c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31">
        <f t="shared" si="109"/>
        <v>0</v>
      </c>
      <c r="Y138" s="31">
        <f t="shared" si="110"/>
        <v>0</v>
      </c>
      <c r="Z138" s="31">
        <f t="shared" si="111"/>
        <v>0</v>
      </c>
      <c r="AA138" s="21"/>
      <c r="AB138" s="26" t="str">
        <f t="shared" si="112"/>
        <v/>
      </c>
      <c r="AC138" s="26" t="str">
        <f t="shared" si="113"/>
        <v/>
      </c>
      <c r="AD138" s="26" t="str">
        <f t="shared" si="114"/>
        <v/>
      </c>
      <c r="AE138" s="26" t="str">
        <f t="shared" si="115"/>
        <v/>
      </c>
      <c r="AF138" s="26" t="str">
        <f t="shared" si="116"/>
        <v/>
      </c>
      <c r="AG138" s="26" t="str">
        <f t="shared" si="117"/>
        <v/>
      </c>
      <c r="AH138" s="26" t="str">
        <f t="shared" si="118"/>
        <v/>
      </c>
      <c r="AI138" s="21"/>
      <c r="AJ138" s="242"/>
      <c r="AK138" s="13"/>
    </row>
    <row r="139" spans="2:37">
      <c r="B139" s="9"/>
      <c r="D139" s="81" t="s">
        <v>247</v>
      </c>
      <c r="E139" s="65" t="s">
        <v>8</v>
      </c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31">
        <f t="shared" si="109"/>
        <v>0</v>
      </c>
      <c r="Y139" s="31">
        <f t="shared" si="110"/>
        <v>0</v>
      </c>
      <c r="Z139" s="31">
        <f t="shared" si="111"/>
        <v>0</v>
      </c>
      <c r="AA139" s="21"/>
      <c r="AB139" s="26" t="str">
        <f t="shared" si="112"/>
        <v/>
      </c>
      <c r="AC139" s="26" t="str">
        <f t="shared" si="113"/>
        <v/>
      </c>
      <c r="AD139" s="26" t="str">
        <f t="shared" si="114"/>
        <v/>
      </c>
      <c r="AE139" s="26" t="str">
        <f t="shared" si="115"/>
        <v/>
      </c>
      <c r="AF139" s="26" t="str">
        <f t="shared" si="116"/>
        <v/>
      </c>
      <c r="AG139" s="26" t="str">
        <f t="shared" si="117"/>
        <v/>
      </c>
      <c r="AH139" s="26" t="str">
        <f t="shared" si="118"/>
        <v/>
      </c>
      <c r="AI139" s="21"/>
      <c r="AJ139" s="242"/>
      <c r="AK139" s="13"/>
    </row>
    <row r="140" spans="2:37">
      <c r="B140" s="9"/>
      <c r="D140" s="63" t="s">
        <v>267</v>
      </c>
      <c r="E140" s="65" t="s">
        <v>8</v>
      </c>
      <c r="F140" s="32">
        <f>+SUM(F141:F143)</f>
        <v>0</v>
      </c>
      <c r="G140" s="32">
        <f t="shared" ref="G140:W140" si="121">+SUM(G141:G143)</f>
        <v>0</v>
      </c>
      <c r="H140" s="32">
        <f t="shared" si="121"/>
        <v>0</v>
      </c>
      <c r="I140" s="32">
        <f t="shared" si="121"/>
        <v>0</v>
      </c>
      <c r="J140" s="32">
        <f t="shared" si="121"/>
        <v>0</v>
      </c>
      <c r="K140" s="32">
        <f t="shared" si="121"/>
        <v>0</v>
      </c>
      <c r="L140" s="32">
        <f t="shared" si="121"/>
        <v>0</v>
      </c>
      <c r="M140" s="32">
        <f t="shared" si="121"/>
        <v>0</v>
      </c>
      <c r="N140" s="32">
        <f t="shared" si="121"/>
        <v>0</v>
      </c>
      <c r="O140" s="32">
        <f t="shared" si="121"/>
        <v>0</v>
      </c>
      <c r="P140" s="32">
        <f t="shared" si="121"/>
        <v>0</v>
      </c>
      <c r="Q140" s="32">
        <f t="shared" si="121"/>
        <v>0</v>
      </c>
      <c r="R140" s="32">
        <f t="shared" si="121"/>
        <v>0</v>
      </c>
      <c r="S140" s="32">
        <f t="shared" si="121"/>
        <v>0</v>
      </c>
      <c r="T140" s="32">
        <f t="shared" si="121"/>
        <v>0</v>
      </c>
      <c r="U140" s="32">
        <f t="shared" si="121"/>
        <v>0</v>
      </c>
      <c r="V140" s="32">
        <f t="shared" si="121"/>
        <v>0</v>
      </c>
      <c r="W140" s="32">
        <f t="shared" si="121"/>
        <v>0</v>
      </c>
      <c r="X140" s="31">
        <f t="shared" si="109"/>
        <v>0</v>
      </c>
      <c r="Y140" s="31">
        <f t="shared" si="110"/>
        <v>0</v>
      </c>
      <c r="Z140" s="31">
        <f t="shared" si="111"/>
        <v>0</v>
      </c>
      <c r="AA140" s="21"/>
      <c r="AB140" s="26" t="str">
        <f t="shared" si="112"/>
        <v/>
      </c>
      <c r="AC140" s="26" t="str">
        <f t="shared" si="113"/>
        <v/>
      </c>
      <c r="AD140" s="26" t="str">
        <f t="shared" si="114"/>
        <v/>
      </c>
      <c r="AE140" s="26" t="str">
        <f t="shared" si="115"/>
        <v/>
      </c>
      <c r="AF140" s="26" t="str">
        <f t="shared" si="116"/>
        <v/>
      </c>
      <c r="AG140" s="26" t="str">
        <f t="shared" si="117"/>
        <v/>
      </c>
      <c r="AH140" s="26" t="str">
        <f t="shared" si="118"/>
        <v/>
      </c>
      <c r="AI140" s="21"/>
      <c r="AJ140" s="242"/>
      <c r="AK140" s="13"/>
    </row>
    <row r="141" spans="2:37">
      <c r="B141" s="9"/>
      <c r="D141" s="81" t="s">
        <v>249</v>
      </c>
      <c r="E141" s="65" t="s">
        <v>8</v>
      </c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31">
        <f t="shared" si="109"/>
        <v>0</v>
      </c>
      <c r="Y141" s="31">
        <f t="shared" si="110"/>
        <v>0</v>
      </c>
      <c r="Z141" s="31">
        <f t="shared" si="111"/>
        <v>0</v>
      </c>
      <c r="AA141" s="21"/>
      <c r="AB141" s="26" t="str">
        <f t="shared" si="112"/>
        <v/>
      </c>
      <c r="AC141" s="26" t="str">
        <f t="shared" si="113"/>
        <v/>
      </c>
      <c r="AD141" s="26" t="str">
        <f t="shared" si="114"/>
        <v/>
      </c>
      <c r="AE141" s="26" t="str">
        <f t="shared" si="115"/>
        <v/>
      </c>
      <c r="AF141" s="26" t="str">
        <f t="shared" si="116"/>
        <v/>
      </c>
      <c r="AG141" s="26" t="str">
        <f t="shared" si="117"/>
        <v/>
      </c>
      <c r="AH141" s="26" t="str">
        <f t="shared" si="118"/>
        <v/>
      </c>
      <c r="AI141" s="21"/>
      <c r="AJ141" s="242"/>
      <c r="AK141" s="13"/>
    </row>
    <row r="142" spans="2:37">
      <c r="B142" s="9"/>
      <c r="D142" s="81" t="s">
        <v>250</v>
      </c>
      <c r="E142" s="65" t="s">
        <v>8</v>
      </c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31">
        <f t="shared" si="109"/>
        <v>0</v>
      </c>
      <c r="Y142" s="31">
        <f t="shared" si="110"/>
        <v>0</v>
      </c>
      <c r="Z142" s="31">
        <f t="shared" si="111"/>
        <v>0</v>
      </c>
      <c r="AA142" s="21"/>
      <c r="AB142" s="26" t="str">
        <f t="shared" si="112"/>
        <v/>
      </c>
      <c r="AC142" s="26" t="str">
        <f t="shared" si="113"/>
        <v/>
      </c>
      <c r="AD142" s="26" t="str">
        <f t="shared" si="114"/>
        <v/>
      </c>
      <c r="AE142" s="26" t="str">
        <f t="shared" si="115"/>
        <v/>
      </c>
      <c r="AF142" s="26" t="str">
        <f t="shared" si="116"/>
        <v/>
      </c>
      <c r="AG142" s="26" t="str">
        <f t="shared" si="117"/>
        <v/>
      </c>
      <c r="AH142" s="26" t="str">
        <f t="shared" si="118"/>
        <v/>
      </c>
      <c r="AI142" s="21"/>
      <c r="AJ142" s="242"/>
      <c r="AK142" s="13"/>
    </row>
    <row r="143" spans="2:37">
      <c r="B143" s="9"/>
      <c r="D143" s="81" t="s">
        <v>251</v>
      </c>
      <c r="E143" s="65" t="s">
        <v>8</v>
      </c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31">
        <f t="shared" si="109"/>
        <v>0</v>
      </c>
      <c r="Y143" s="31">
        <f t="shared" si="110"/>
        <v>0</v>
      </c>
      <c r="Z143" s="31">
        <f t="shared" si="111"/>
        <v>0</v>
      </c>
      <c r="AA143" s="21"/>
      <c r="AB143" s="26" t="str">
        <f t="shared" si="112"/>
        <v/>
      </c>
      <c r="AC143" s="26" t="str">
        <f t="shared" si="113"/>
        <v/>
      </c>
      <c r="AD143" s="26" t="str">
        <f t="shared" si="114"/>
        <v/>
      </c>
      <c r="AE143" s="26" t="str">
        <f t="shared" si="115"/>
        <v/>
      </c>
      <c r="AF143" s="26" t="str">
        <f t="shared" si="116"/>
        <v/>
      </c>
      <c r="AG143" s="26" t="str">
        <f t="shared" si="117"/>
        <v/>
      </c>
      <c r="AH143" s="26" t="str">
        <f t="shared" si="118"/>
        <v/>
      </c>
      <c r="AI143" s="21"/>
      <c r="AJ143" s="242"/>
      <c r="AK143" s="13"/>
    </row>
    <row r="144" spans="2:37">
      <c r="B144" s="9"/>
      <c r="D144" s="209" t="s">
        <v>231</v>
      </c>
      <c r="E144" s="65" t="s">
        <v>8</v>
      </c>
      <c r="F144" s="32">
        <f>+SUM(F145+F155)</f>
        <v>0</v>
      </c>
      <c r="G144" s="32">
        <f t="shared" ref="G144:W144" si="122">+SUM(G145+G155)</f>
        <v>0</v>
      </c>
      <c r="H144" s="32">
        <f t="shared" si="122"/>
        <v>0</v>
      </c>
      <c r="I144" s="32">
        <f t="shared" si="122"/>
        <v>0</v>
      </c>
      <c r="J144" s="32">
        <f t="shared" si="122"/>
        <v>0</v>
      </c>
      <c r="K144" s="32">
        <f t="shared" si="122"/>
        <v>0</v>
      </c>
      <c r="L144" s="32">
        <f t="shared" si="122"/>
        <v>0</v>
      </c>
      <c r="M144" s="32">
        <f t="shared" si="122"/>
        <v>0</v>
      </c>
      <c r="N144" s="32">
        <f t="shared" si="122"/>
        <v>0</v>
      </c>
      <c r="O144" s="32">
        <f t="shared" si="122"/>
        <v>0</v>
      </c>
      <c r="P144" s="32">
        <f t="shared" si="122"/>
        <v>0</v>
      </c>
      <c r="Q144" s="32">
        <f t="shared" si="122"/>
        <v>0</v>
      </c>
      <c r="R144" s="32">
        <f t="shared" si="122"/>
        <v>0</v>
      </c>
      <c r="S144" s="32">
        <f t="shared" si="122"/>
        <v>0</v>
      </c>
      <c r="T144" s="32">
        <f t="shared" si="122"/>
        <v>0</v>
      </c>
      <c r="U144" s="32">
        <f t="shared" si="122"/>
        <v>0</v>
      </c>
      <c r="V144" s="32">
        <f t="shared" si="122"/>
        <v>0</v>
      </c>
      <c r="W144" s="32">
        <f t="shared" si="122"/>
        <v>0</v>
      </c>
      <c r="X144" s="31">
        <f t="shared" si="109"/>
        <v>0</v>
      </c>
      <c r="Y144" s="31">
        <f t="shared" si="110"/>
        <v>0</v>
      </c>
      <c r="Z144" s="31">
        <f t="shared" si="111"/>
        <v>0</v>
      </c>
      <c r="AA144" s="21"/>
      <c r="AB144" s="26" t="str">
        <f t="shared" si="112"/>
        <v/>
      </c>
      <c r="AC144" s="26" t="str">
        <f t="shared" si="113"/>
        <v/>
      </c>
      <c r="AD144" s="26" t="str">
        <f t="shared" si="114"/>
        <v/>
      </c>
      <c r="AE144" s="26" t="str">
        <f t="shared" si="115"/>
        <v/>
      </c>
      <c r="AF144" s="26" t="str">
        <f t="shared" si="116"/>
        <v/>
      </c>
      <c r="AG144" s="26" t="str">
        <f t="shared" si="117"/>
        <v/>
      </c>
      <c r="AH144" s="26" t="str">
        <f t="shared" si="118"/>
        <v/>
      </c>
      <c r="AI144" s="21"/>
      <c r="AJ144" s="242"/>
      <c r="AK144" s="13"/>
    </row>
    <row r="145" spans="2:37">
      <c r="B145" s="9"/>
      <c r="D145" s="63" t="s">
        <v>266</v>
      </c>
      <c r="E145" s="65" t="s">
        <v>8</v>
      </c>
      <c r="F145" s="32">
        <f>+SUM(F146:F154)</f>
        <v>0</v>
      </c>
      <c r="G145" s="32">
        <f t="shared" ref="G145:W145" si="123">+SUM(G146:G154)</f>
        <v>0</v>
      </c>
      <c r="H145" s="32">
        <f t="shared" si="123"/>
        <v>0</v>
      </c>
      <c r="I145" s="32">
        <f t="shared" si="123"/>
        <v>0</v>
      </c>
      <c r="J145" s="32">
        <f t="shared" si="123"/>
        <v>0</v>
      </c>
      <c r="K145" s="32">
        <f t="shared" si="123"/>
        <v>0</v>
      </c>
      <c r="L145" s="32">
        <f t="shared" si="123"/>
        <v>0</v>
      </c>
      <c r="M145" s="32">
        <f t="shared" si="123"/>
        <v>0</v>
      </c>
      <c r="N145" s="32">
        <f t="shared" si="123"/>
        <v>0</v>
      </c>
      <c r="O145" s="32">
        <f t="shared" si="123"/>
        <v>0</v>
      </c>
      <c r="P145" s="32">
        <f t="shared" si="123"/>
        <v>0</v>
      </c>
      <c r="Q145" s="32">
        <f t="shared" si="123"/>
        <v>0</v>
      </c>
      <c r="R145" s="32">
        <f t="shared" si="123"/>
        <v>0</v>
      </c>
      <c r="S145" s="32">
        <f t="shared" si="123"/>
        <v>0</v>
      </c>
      <c r="T145" s="32">
        <f t="shared" si="123"/>
        <v>0</v>
      </c>
      <c r="U145" s="32">
        <f t="shared" si="123"/>
        <v>0</v>
      </c>
      <c r="V145" s="32">
        <f t="shared" si="123"/>
        <v>0</v>
      </c>
      <c r="W145" s="32">
        <f t="shared" si="123"/>
        <v>0</v>
      </c>
      <c r="X145" s="31">
        <f t="shared" si="109"/>
        <v>0</v>
      </c>
      <c r="Y145" s="31">
        <f t="shared" si="110"/>
        <v>0</v>
      </c>
      <c r="Z145" s="31">
        <f t="shared" si="111"/>
        <v>0</v>
      </c>
      <c r="AA145" s="21"/>
      <c r="AB145" s="26" t="str">
        <f t="shared" si="112"/>
        <v/>
      </c>
      <c r="AC145" s="26" t="str">
        <f t="shared" si="113"/>
        <v/>
      </c>
      <c r="AD145" s="26" t="str">
        <f t="shared" si="114"/>
        <v/>
      </c>
      <c r="AE145" s="26" t="str">
        <f t="shared" si="115"/>
        <v/>
      </c>
      <c r="AF145" s="26" t="str">
        <f t="shared" si="116"/>
        <v/>
      </c>
      <c r="AG145" s="26" t="str">
        <f t="shared" si="117"/>
        <v/>
      </c>
      <c r="AH145" s="26" t="str">
        <f t="shared" si="118"/>
        <v/>
      </c>
      <c r="AI145" s="21"/>
      <c r="AJ145" s="242"/>
      <c r="AK145" s="13"/>
    </row>
    <row r="146" spans="2:37">
      <c r="B146" s="9"/>
      <c r="D146" s="81" t="s">
        <v>241</v>
      </c>
      <c r="E146" s="65" t="s">
        <v>8</v>
      </c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31">
        <f t="shared" si="109"/>
        <v>0</v>
      </c>
      <c r="Y146" s="31">
        <f t="shared" si="110"/>
        <v>0</v>
      </c>
      <c r="Z146" s="31">
        <f t="shared" si="111"/>
        <v>0</v>
      </c>
      <c r="AA146" s="21"/>
      <c r="AB146" s="26" t="str">
        <f t="shared" si="112"/>
        <v/>
      </c>
      <c r="AC146" s="26" t="str">
        <f t="shared" si="113"/>
        <v/>
      </c>
      <c r="AD146" s="26" t="str">
        <f t="shared" si="114"/>
        <v/>
      </c>
      <c r="AE146" s="26" t="str">
        <f t="shared" si="115"/>
        <v/>
      </c>
      <c r="AF146" s="26" t="str">
        <f t="shared" si="116"/>
        <v/>
      </c>
      <c r="AG146" s="26" t="str">
        <f t="shared" si="117"/>
        <v/>
      </c>
      <c r="AH146" s="26" t="str">
        <f t="shared" si="118"/>
        <v/>
      </c>
      <c r="AI146" s="21"/>
      <c r="AJ146" s="242"/>
      <c r="AK146" s="13"/>
    </row>
    <row r="147" spans="2:37">
      <c r="B147" s="9"/>
      <c r="D147" s="81" t="s">
        <v>242</v>
      </c>
      <c r="E147" s="65" t="s">
        <v>8</v>
      </c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31">
        <f t="shared" si="109"/>
        <v>0</v>
      </c>
      <c r="Y147" s="31">
        <f t="shared" si="110"/>
        <v>0</v>
      </c>
      <c r="Z147" s="31">
        <f t="shared" si="111"/>
        <v>0</v>
      </c>
      <c r="AA147" s="20"/>
      <c r="AB147" s="26" t="str">
        <f t="shared" si="112"/>
        <v/>
      </c>
      <c r="AC147" s="26" t="str">
        <f t="shared" si="113"/>
        <v/>
      </c>
      <c r="AD147" s="26" t="str">
        <f t="shared" si="114"/>
        <v/>
      </c>
      <c r="AE147" s="26" t="str">
        <f t="shared" si="115"/>
        <v/>
      </c>
      <c r="AF147" s="26" t="str">
        <f t="shared" si="116"/>
        <v/>
      </c>
      <c r="AG147" s="26" t="str">
        <f t="shared" si="117"/>
        <v/>
      </c>
      <c r="AH147" s="26" t="str">
        <f t="shared" si="118"/>
        <v/>
      </c>
      <c r="AI147" s="20"/>
      <c r="AJ147" s="61"/>
      <c r="AK147" s="13"/>
    </row>
    <row r="148" spans="2:37">
      <c r="B148" s="9"/>
      <c r="D148" s="81" t="s">
        <v>243</v>
      </c>
      <c r="E148" s="65" t="s">
        <v>8</v>
      </c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31">
        <f t="shared" si="109"/>
        <v>0</v>
      </c>
      <c r="Y148" s="31">
        <f t="shared" si="110"/>
        <v>0</v>
      </c>
      <c r="Z148" s="31">
        <f t="shared" si="111"/>
        <v>0</v>
      </c>
      <c r="AA148" s="21"/>
      <c r="AB148" s="26" t="str">
        <f t="shared" si="112"/>
        <v/>
      </c>
      <c r="AC148" s="26" t="str">
        <f t="shared" si="113"/>
        <v/>
      </c>
      <c r="AD148" s="26" t="str">
        <f t="shared" si="114"/>
        <v/>
      </c>
      <c r="AE148" s="26" t="str">
        <f t="shared" si="115"/>
        <v/>
      </c>
      <c r="AF148" s="26" t="str">
        <f t="shared" si="116"/>
        <v/>
      </c>
      <c r="AG148" s="26" t="str">
        <f t="shared" si="117"/>
        <v/>
      </c>
      <c r="AH148" s="26" t="str">
        <f t="shared" si="118"/>
        <v/>
      </c>
      <c r="AI148" s="21"/>
      <c r="AJ148" s="242"/>
      <c r="AK148" s="13"/>
    </row>
    <row r="149" spans="2:37">
      <c r="B149" s="9"/>
      <c r="D149" s="81" t="s">
        <v>244</v>
      </c>
      <c r="E149" s="65" t="s">
        <v>8</v>
      </c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31">
        <f t="shared" si="109"/>
        <v>0</v>
      </c>
      <c r="Y149" s="31">
        <f t="shared" si="110"/>
        <v>0</v>
      </c>
      <c r="Z149" s="31">
        <f t="shared" si="111"/>
        <v>0</v>
      </c>
      <c r="AA149" s="21"/>
      <c r="AB149" s="26" t="str">
        <f t="shared" si="112"/>
        <v/>
      </c>
      <c r="AC149" s="26" t="str">
        <f t="shared" si="113"/>
        <v/>
      </c>
      <c r="AD149" s="26" t="str">
        <f t="shared" si="114"/>
        <v/>
      </c>
      <c r="AE149" s="26" t="str">
        <f t="shared" si="115"/>
        <v/>
      </c>
      <c r="AF149" s="26" t="str">
        <f t="shared" si="116"/>
        <v/>
      </c>
      <c r="AG149" s="26" t="str">
        <f t="shared" si="117"/>
        <v/>
      </c>
      <c r="AH149" s="26" t="str">
        <f t="shared" si="118"/>
        <v/>
      </c>
      <c r="AI149" s="21"/>
      <c r="AJ149" s="242"/>
      <c r="AK149" s="13"/>
    </row>
    <row r="150" spans="2:37">
      <c r="B150" s="9"/>
      <c r="D150" s="81" t="s">
        <v>252</v>
      </c>
      <c r="E150" s="65" t="s">
        <v>8</v>
      </c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31">
        <f t="shared" si="109"/>
        <v>0</v>
      </c>
      <c r="Y150" s="31">
        <f t="shared" si="110"/>
        <v>0</v>
      </c>
      <c r="Z150" s="31">
        <f t="shared" si="111"/>
        <v>0</v>
      </c>
      <c r="AA150" s="21"/>
      <c r="AB150" s="26" t="str">
        <f t="shared" si="112"/>
        <v/>
      </c>
      <c r="AC150" s="26" t="str">
        <f t="shared" si="113"/>
        <v/>
      </c>
      <c r="AD150" s="26" t="str">
        <f t="shared" si="114"/>
        <v/>
      </c>
      <c r="AE150" s="26" t="str">
        <f t="shared" si="115"/>
        <v/>
      </c>
      <c r="AF150" s="26" t="str">
        <f t="shared" si="116"/>
        <v/>
      </c>
      <c r="AG150" s="26" t="str">
        <f t="shared" si="117"/>
        <v/>
      </c>
      <c r="AH150" s="26" t="str">
        <f t="shared" si="118"/>
        <v/>
      </c>
      <c r="AI150" s="21"/>
      <c r="AJ150" s="242"/>
      <c r="AK150" s="13"/>
    </row>
    <row r="151" spans="2:37">
      <c r="B151" s="9"/>
      <c r="D151" s="81" t="s">
        <v>246</v>
      </c>
      <c r="E151" s="65" t="s">
        <v>8</v>
      </c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31">
        <f t="shared" si="109"/>
        <v>0</v>
      </c>
      <c r="Y151" s="31">
        <f t="shared" si="110"/>
        <v>0</v>
      </c>
      <c r="Z151" s="31">
        <f t="shared" si="111"/>
        <v>0</v>
      </c>
      <c r="AA151" s="20"/>
      <c r="AB151" s="26" t="str">
        <f t="shared" si="112"/>
        <v/>
      </c>
      <c r="AC151" s="26" t="str">
        <f t="shared" si="113"/>
        <v/>
      </c>
      <c r="AD151" s="26" t="str">
        <f t="shared" si="114"/>
        <v/>
      </c>
      <c r="AE151" s="26" t="str">
        <f t="shared" si="115"/>
        <v/>
      </c>
      <c r="AF151" s="26" t="str">
        <f t="shared" si="116"/>
        <v/>
      </c>
      <c r="AG151" s="26" t="str">
        <f t="shared" si="117"/>
        <v/>
      </c>
      <c r="AH151" s="26" t="str">
        <f t="shared" si="118"/>
        <v/>
      </c>
      <c r="AI151" s="20"/>
      <c r="AJ151" s="61"/>
      <c r="AK151" s="13"/>
    </row>
    <row r="152" spans="2:37">
      <c r="B152" s="9"/>
      <c r="D152" s="81" t="s">
        <v>332</v>
      </c>
      <c r="E152" s="65" t="s">
        <v>8</v>
      </c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31">
        <f t="shared" si="109"/>
        <v>0</v>
      </c>
      <c r="Y152" s="31">
        <f t="shared" si="110"/>
        <v>0</v>
      </c>
      <c r="Z152" s="31">
        <f t="shared" si="111"/>
        <v>0</v>
      </c>
      <c r="AA152" s="21"/>
      <c r="AB152" s="26" t="str">
        <f t="shared" si="112"/>
        <v/>
      </c>
      <c r="AC152" s="26" t="str">
        <f t="shared" si="113"/>
        <v/>
      </c>
      <c r="AD152" s="26" t="str">
        <f t="shared" si="114"/>
        <v/>
      </c>
      <c r="AE152" s="26" t="str">
        <f t="shared" si="115"/>
        <v/>
      </c>
      <c r="AF152" s="26" t="str">
        <f t="shared" si="116"/>
        <v/>
      </c>
      <c r="AG152" s="26" t="str">
        <f t="shared" si="117"/>
        <v/>
      </c>
      <c r="AH152" s="26" t="str">
        <f t="shared" si="118"/>
        <v/>
      </c>
      <c r="AI152" s="21"/>
      <c r="AJ152" s="242"/>
      <c r="AK152" s="13"/>
    </row>
    <row r="153" spans="2:37">
      <c r="B153" s="9"/>
      <c r="D153" s="81" t="s">
        <v>333</v>
      </c>
      <c r="E153" s="65" t="s">
        <v>8</v>
      </c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31">
        <f t="shared" si="109"/>
        <v>0</v>
      </c>
      <c r="Y153" s="31">
        <f t="shared" si="110"/>
        <v>0</v>
      </c>
      <c r="Z153" s="31">
        <f t="shared" si="111"/>
        <v>0</v>
      </c>
      <c r="AA153" s="21"/>
      <c r="AB153" s="26" t="str">
        <f t="shared" si="112"/>
        <v/>
      </c>
      <c r="AC153" s="26" t="str">
        <f t="shared" si="113"/>
        <v/>
      </c>
      <c r="AD153" s="26" t="str">
        <f t="shared" si="114"/>
        <v/>
      </c>
      <c r="AE153" s="26" t="str">
        <f t="shared" si="115"/>
        <v/>
      </c>
      <c r="AF153" s="26" t="str">
        <f t="shared" si="116"/>
        <v/>
      </c>
      <c r="AG153" s="26" t="str">
        <f t="shared" si="117"/>
        <v/>
      </c>
      <c r="AH153" s="26" t="str">
        <f t="shared" si="118"/>
        <v/>
      </c>
      <c r="AI153" s="21"/>
      <c r="AJ153" s="242"/>
      <c r="AK153" s="13"/>
    </row>
    <row r="154" spans="2:37">
      <c r="B154" s="9"/>
      <c r="D154" s="81" t="s">
        <v>247</v>
      </c>
      <c r="E154" s="65" t="s">
        <v>8</v>
      </c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31">
        <f t="shared" si="109"/>
        <v>0</v>
      </c>
      <c r="Y154" s="31">
        <f t="shared" si="110"/>
        <v>0</v>
      </c>
      <c r="Z154" s="31">
        <f t="shared" si="111"/>
        <v>0</v>
      </c>
      <c r="AA154" s="21"/>
      <c r="AB154" s="26" t="str">
        <f t="shared" si="112"/>
        <v/>
      </c>
      <c r="AC154" s="26" t="str">
        <f t="shared" si="113"/>
        <v/>
      </c>
      <c r="AD154" s="26" t="str">
        <f t="shared" si="114"/>
        <v/>
      </c>
      <c r="AE154" s="26" t="str">
        <f t="shared" si="115"/>
        <v/>
      </c>
      <c r="AF154" s="26" t="str">
        <f t="shared" si="116"/>
        <v/>
      </c>
      <c r="AG154" s="26" t="str">
        <f t="shared" si="117"/>
        <v/>
      </c>
      <c r="AH154" s="26" t="str">
        <f t="shared" si="118"/>
        <v/>
      </c>
      <c r="AI154" s="21"/>
      <c r="AJ154" s="242"/>
      <c r="AK154" s="13"/>
    </row>
    <row r="155" spans="2:37">
      <c r="B155" s="9"/>
      <c r="D155" s="63" t="s">
        <v>267</v>
      </c>
      <c r="E155" s="65" t="s">
        <v>8</v>
      </c>
      <c r="F155" s="32">
        <f>+SUM(F156:F158)</f>
        <v>0</v>
      </c>
      <c r="G155" s="32">
        <f t="shared" ref="G155:W155" si="124">+SUM(G156:G158)</f>
        <v>0</v>
      </c>
      <c r="H155" s="32">
        <f t="shared" si="124"/>
        <v>0</v>
      </c>
      <c r="I155" s="32">
        <f t="shared" si="124"/>
        <v>0</v>
      </c>
      <c r="J155" s="32">
        <f t="shared" si="124"/>
        <v>0</v>
      </c>
      <c r="K155" s="32">
        <f t="shared" si="124"/>
        <v>0</v>
      </c>
      <c r="L155" s="32">
        <f t="shared" si="124"/>
        <v>0</v>
      </c>
      <c r="M155" s="32">
        <f t="shared" si="124"/>
        <v>0</v>
      </c>
      <c r="N155" s="32">
        <f t="shared" si="124"/>
        <v>0</v>
      </c>
      <c r="O155" s="32">
        <f t="shared" si="124"/>
        <v>0</v>
      </c>
      <c r="P155" s="32">
        <f t="shared" si="124"/>
        <v>0</v>
      </c>
      <c r="Q155" s="32">
        <f t="shared" si="124"/>
        <v>0</v>
      </c>
      <c r="R155" s="32">
        <f t="shared" si="124"/>
        <v>0</v>
      </c>
      <c r="S155" s="32">
        <f t="shared" si="124"/>
        <v>0</v>
      </c>
      <c r="T155" s="32">
        <f t="shared" si="124"/>
        <v>0</v>
      </c>
      <c r="U155" s="32">
        <f t="shared" si="124"/>
        <v>0</v>
      </c>
      <c r="V155" s="32">
        <f t="shared" si="124"/>
        <v>0</v>
      </c>
      <c r="W155" s="32">
        <f t="shared" si="124"/>
        <v>0</v>
      </c>
      <c r="X155" s="31">
        <f t="shared" si="109"/>
        <v>0</v>
      </c>
      <c r="Y155" s="31">
        <f t="shared" si="110"/>
        <v>0</v>
      </c>
      <c r="Z155" s="31">
        <f t="shared" si="111"/>
        <v>0</v>
      </c>
      <c r="AA155" s="21"/>
      <c r="AB155" s="26" t="str">
        <f t="shared" si="112"/>
        <v/>
      </c>
      <c r="AC155" s="26" t="str">
        <f t="shared" si="113"/>
        <v/>
      </c>
      <c r="AD155" s="26" t="str">
        <f t="shared" si="114"/>
        <v/>
      </c>
      <c r="AE155" s="26" t="str">
        <f t="shared" si="115"/>
        <v/>
      </c>
      <c r="AF155" s="26" t="str">
        <f t="shared" si="116"/>
        <v/>
      </c>
      <c r="AG155" s="26" t="str">
        <f t="shared" si="117"/>
        <v/>
      </c>
      <c r="AH155" s="26" t="str">
        <f t="shared" si="118"/>
        <v/>
      </c>
      <c r="AI155" s="21"/>
      <c r="AJ155" s="242"/>
      <c r="AK155" s="13"/>
    </row>
    <row r="156" spans="2:37">
      <c r="B156" s="9"/>
      <c r="D156" s="81" t="s">
        <v>249</v>
      </c>
      <c r="E156" s="65" t="s">
        <v>8</v>
      </c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31">
        <f t="shared" si="109"/>
        <v>0</v>
      </c>
      <c r="Y156" s="31">
        <f t="shared" si="110"/>
        <v>0</v>
      </c>
      <c r="Z156" s="31">
        <f t="shared" si="111"/>
        <v>0</v>
      </c>
      <c r="AA156" s="21"/>
      <c r="AB156" s="26" t="str">
        <f t="shared" si="112"/>
        <v/>
      </c>
      <c r="AC156" s="26" t="str">
        <f t="shared" si="113"/>
        <v/>
      </c>
      <c r="AD156" s="26" t="str">
        <f t="shared" si="114"/>
        <v/>
      </c>
      <c r="AE156" s="26" t="str">
        <f t="shared" si="115"/>
        <v/>
      </c>
      <c r="AF156" s="26" t="str">
        <f t="shared" si="116"/>
        <v/>
      </c>
      <c r="AG156" s="26" t="str">
        <f t="shared" si="117"/>
        <v/>
      </c>
      <c r="AH156" s="26" t="str">
        <f t="shared" si="118"/>
        <v/>
      </c>
      <c r="AI156" s="21"/>
      <c r="AJ156" s="242"/>
      <c r="AK156" s="13"/>
    </row>
    <row r="157" spans="2:37">
      <c r="B157" s="9"/>
      <c r="D157" s="81" t="s">
        <v>250</v>
      </c>
      <c r="E157" s="65" t="s">
        <v>8</v>
      </c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31">
        <f t="shared" si="109"/>
        <v>0</v>
      </c>
      <c r="Y157" s="31">
        <f t="shared" si="110"/>
        <v>0</v>
      </c>
      <c r="Z157" s="31">
        <f t="shared" si="111"/>
        <v>0</v>
      </c>
      <c r="AA157" s="21"/>
      <c r="AB157" s="26" t="str">
        <f t="shared" si="112"/>
        <v/>
      </c>
      <c r="AC157" s="26" t="str">
        <f t="shared" si="113"/>
        <v/>
      </c>
      <c r="AD157" s="26" t="str">
        <f t="shared" si="114"/>
        <v/>
      </c>
      <c r="AE157" s="26" t="str">
        <f t="shared" si="115"/>
        <v/>
      </c>
      <c r="AF157" s="26" t="str">
        <f t="shared" si="116"/>
        <v/>
      </c>
      <c r="AG157" s="26" t="str">
        <f t="shared" si="117"/>
        <v/>
      </c>
      <c r="AH157" s="26" t="str">
        <f t="shared" si="118"/>
        <v/>
      </c>
      <c r="AI157" s="21"/>
      <c r="AJ157" s="242"/>
      <c r="AK157" s="13"/>
    </row>
    <row r="158" spans="2:37">
      <c r="B158" s="9"/>
      <c r="D158" s="81" t="s">
        <v>251</v>
      </c>
      <c r="E158" s="65" t="s">
        <v>8</v>
      </c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31">
        <f t="shared" si="109"/>
        <v>0</v>
      </c>
      <c r="Y158" s="31">
        <f t="shared" si="110"/>
        <v>0</v>
      </c>
      <c r="Z158" s="31">
        <f t="shared" si="111"/>
        <v>0</v>
      </c>
      <c r="AA158" s="21"/>
      <c r="AB158" s="26" t="str">
        <f t="shared" si="112"/>
        <v/>
      </c>
      <c r="AC158" s="26" t="str">
        <f t="shared" si="113"/>
        <v/>
      </c>
      <c r="AD158" s="26" t="str">
        <f t="shared" si="114"/>
        <v/>
      </c>
      <c r="AE158" s="26" t="str">
        <f t="shared" si="115"/>
        <v/>
      </c>
      <c r="AF158" s="26" t="str">
        <f t="shared" si="116"/>
        <v/>
      </c>
      <c r="AG158" s="26" t="str">
        <f t="shared" si="117"/>
        <v/>
      </c>
      <c r="AH158" s="26" t="str">
        <f t="shared" si="118"/>
        <v/>
      </c>
      <c r="AI158" s="21"/>
      <c r="AJ158" s="242"/>
      <c r="AK158" s="13"/>
    </row>
    <row r="159" spans="2:37">
      <c r="B159" s="9"/>
      <c r="D159" s="209" t="s">
        <v>235</v>
      </c>
      <c r="E159" s="65" t="s">
        <v>8</v>
      </c>
      <c r="F159" s="32">
        <f>+SUM(F160+F170)</f>
        <v>0</v>
      </c>
      <c r="G159" s="32">
        <f t="shared" ref="G159:W159" si="125">+SUM(G160+G170)</f>
        <v>0</v>
      </c>
      <c r="H159" s="32">
        <f t="shared" si="125"/>
        <v>0</v>
      </c>
      <c r="I159" s="32">
        <f t="shared" si="125"/>
        <v>0</v>
      </c>
      <c r="J159" s="32">
        <f t="shared" si="125"/>
        <v>0</v>
      </c>
      <c r="K159" s="32">
        <f t="shared" si="125"/>
        <v>0</v>
      </c>
      <c r="L159" s="32">
        <f t="shared" si="125"/>
        <v>0</v>
      </c>
      <c r="M159" s="32">
        <f t="shared" si="125"/>
        <v>0</v>
      </c>
      <c r="N159" s="32">
        <f t="shared" si="125"/>
        <v>0</v>
      </c>
      <c r="O159" s="32">
        <f t="shared" si="125"/>
        <v>0</v>
      </c>
      <c r="P159" s="32">
        <f t="shared" si="125"/>
        <v>0</v>
      </c>
      <c r="Q159" s="32">
        <f t="shared" si="125"/>
        <v>0</v>
      </c>
      <c r="R159" s="32">
        <f t="shared" si="125"/>
        <v>0</v>
      </c>
      <c r="S159" s="32">
        <f t="shared" si="125"/>
        <v>0</v>
      </c>
      <c r="T159" s="32">
        <f t="shared" si="125"/>
        <v>0</v>
      </c>
      <c r="U159" s="32">
        <f t="shared" si="125"/>
        <v>0</v>
      </c>
      <c r="V159" s="32">
        <f t="shared" si="125"/>
        <v>0</v>
      </c>
      <c r="W159" s="32">
        <f t="shared" si="125"/>
        <v>0</v>
      </c>
      <c r="X159" s="31">
        <f t="shared" si="109"/>
        <v>0</v>
      </c>
      <c r="Y159" s="31">
        <f t="shared" si="110"/>
        <v>0</v>
      </c>
      <c r="Z159" s="31">
        <f t="shared" si="111"/>
        <v>0</v>
      </c>
      <c r="AA159" s="21"/>
      <c r="AB159" s="26" t="str">
        <f t="shared" si="112"/>
        <v/>
      </c>
      <c r="AC159" s="26" t="str">
        <f t="shared" si="113"/>
        <v/>
      </c>
      <c r="AD159" s="26" t="str">
        <f t="shared" si="114"/>
        <v/>
      </c>
      <c r="AE159" s="26" t="str">
        <f t="shared" si="115"/>
        <v/>
      </c>
      <c r="AF159" s="26" t="str">
        <f t="shared" si="116"/>
        <v/>
      </c>
      <c r="AG159" s="26" t="str">
        <f t="shared" si="117"/>
        <v/>
      </c>
      <c r="AH159" s="26" t="str">
        <f t="shared" si="118"/>
        <v/>
      </c>
      <c r="AI159" s="21"/>
      <c r="AJ159" s="242"/>
      <c r="AK159" s="13"/>
    </row>
    <row r="160" spans="2:37">
      <c r="B160" s="9"/>
      <c r="D160" s="63" t="s">
        <v>266</v>
      </c>
      <c r="E160" s="65" t="s">
        <v>8</v>
      </c>
      <c r="F160" s="32">
        <f>+SUM(F161:F169)</f>
        <v>0</v>
      </c>
      <c r="G160" s="32">
        <f t="shared" ref="G160:W160" si="126">+SUM(G161:G169)</f>
        <v>0</v>
      </c>
      <c r="H160" s="32">
        <f t="shared" si="126"/>
        <v>0</v>
      </c>
      <c r="I160" s="32">
        <f t="shared" si="126"/>
        <v>0</v>
      </c>
      <c r="J160" s="32">
        <f t="shared" si="126"/>
        <v>0</v>
      </c>
      <c r="K160" s="32">
        <f t="shared" si="126"/>
        <v>0</v>
      </c>
      <c r="L160" s="32">
        <f t="shared" si="126"/>
        <v>0</v>
      </c>
      <c r="M160" s="32">
        <f t="shared" si="126"/>
        <v>0</v>
      </c>
      <c r="N160" s="32">
        <f t="shared" si="126"/>
        <v>0</v>
      </c>
      <c r="O160" s="32">
        <f t="shared" si="126"/>
        <v>0</v>
      </c>
      <c r="P160" s="32">
        <f t="shared" si="126"/>
        <v>0</v>
      </c>
      <c r="Q160" s="32">
        <f t="shared" si="126"/>
        <v>0</v>
      </c>
      <c r="R160" s="32">
        <f t="shared" si="126"/>
        <v>0</v>
      </c>
      <c r="S160" s="32">
        <f t="shared" si="126"/>
        <v>0</v>
      </c>
      <c r="T160" s="32">
        <f t="shared" si="126"/>
        <v>0</v>
      </c>
      <c r="U160" s="32">
        <f t="shared" si="126"/>
        <v>0</v>
      </c>
      <c r="V160" s="32">
        <f t="shared" si="126"/>
        <v>0</v>
      </c>
      <c r="W160" s="32">
        <f t="shared" si="126"/>
        <v>0</v>
      </c>
      <c r="X160" s="31">
        <f t="shared" si="109"/>
        <v>0</v>
      </c>
      <c r="Y160" s="31">
        <f t="shared" si="110"/>
        <v>0</v>
      </c>
      <c r="Z160" s="31">
        <f t="shared" si="111"/>
        <v>0</v>
      </c>
      <c r="AA160" s="21"/>
      <c r="AB160" s="26" t="str">
        <f t="shared" si="112"/>
        <v/>
      </c>
      <c r="AC160" s="26" t="str">
        <f t="shared" si="113"/>
        <v/>
      </c>
      <c r="AD160" s="26" t="str">
        <f t="shared" si="114"/>
        <v/>
      </c>
      <c r="AE160" s="26" t="str">
        <f t="shared" si="115"/>
        <v/>
      </c>
      <c r="AF160" s="26" t="str">
        <f t="shared" si="116"/>
        <v/>
      </c>
      <c r="AG160" s="26" t="str">
        <f t="shared" si="117"/>
        <v/>
      </c>
      <c r="AH160" s="26" t="str">
        <f t="shared" si="118"/>
        <v/>
      </c>
      <c r="AI160" s="21"/>
      <c r="AJ160" s="242"/>
      <c r="AK160" s="13"/>
    </row>
    <row r="161" spans="2:37">
      <c r="B161" s="9"/>
      <c r="D161" s="81" t="s">
        <v>241</v>
      </c>
      <c r="E161" s="65" t="s">
        <v>8</v>
      </c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31">
        <f t="shared" si="109"/>
        <v>0</v>
      </c>
      <c r="Y161" s="31">
        <f t="shared" si="110"/>
        <v>0</v>
      </c>
      <c r="Z161" s="31">
        <f t="shared" si="111"/>
        <v>0</v>
      </c>
      <c r="AA161" s="21"/>
      <c r="AB161" s="26" t="str">
        <f t="shared" si="112"/>
        <v/>
      </c>
      <c r="AC161" s="26" t="str">
        <f t="shared" si="113"/>
        <v/>
      </c>
      <c r="AD161" s="26" t="str">
        <f t="shared" si="114"/>
        <v/>
      </c>
      <c r="AE161" s="26" t="str">
        <f t="shared" si="115"/>
        <v/>
      </c>
      <c r="AF161" s="26" t="str">
        <f t="shared" si="116"/>
        <v/>
      </c>
      <c r="AG161" s="26" t="str">
        <f t="shared" si="117"/>
        <v/>
      </c>
      <c r="AH161" s="26" t="str">
        <f t="shared" si="118"/>
        <v/>
      </c>
      <c r="AI161" s="21"/>
      <c r="AJ161" s="242"/>
      <c r="AK161" s="13"/>
    </row>
    <row r="162" spans="2:37">
      <c r="B162" s="9"/>
      <c r="D162" s="81" t="s">
        <v>242</v>
      </c>
      <c r="E162" s="65" t="s">
        <v>8</v>
      </c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31">
        <f t="shared" si="109"/>
        <v>0</v>
      </c>
      <c r="Y162" s="31">
        <f t="shared" si="110"/>
        <v>0</v>
      </c>
      <c r="Z162" s="31">
        <f t="shared" si="111"/>
        <v>0</v>
      </c>
      <c r="AA162" s="20"/>
      <c r="AB162" s="26" t="str">
        <f t="shared" si="112"/>
        <v/>
      </c>
      <c r="AC162" s="26" t="str">
        <f t="shared" si="113"/>
        <v/>
      </c>
      <c r="AD162" s="26" t="str">
        <f t="shared" si="114"/>
        <v/>
      </c>
      <c r="AE162" s="26" t="str">
        <f t="shared" si="115"/>
        <v/>
      </c>
      <c r="AF162" s="26" t="str">
        <f t="shared" si="116"/>
        <v/>
      </c>
      <c r="AG162" s="26" t="str">
        <f t="shared" si="117"/>
        <v/>
      </c>
      <c r="AH162" s="26" t="str">
        <f t="shared" si="118"/>
        <v/>
      </c>
      <c r="AI162" s="20"/>
      <c r="AJ162" s="61"/>
      <c r="AK162" s="13"/>
    </row>
    <row r="163" spans="2:37">
      <c r="B163" s="9"/>
      <c r="D163" s="81" t="s">
        <v>243</v>
      </c>
      <c r="E163" s="65" t="s">
        <v>8</v>
      </c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31">
        <f t="shared" si="109"/>
        <v>0</v>
      </c>
      <c r="Y163" s="31">
        <f t="shared" si="110"/>
        <v>0</v>
      </c>
      <c r="Z163" s="31">
        <f t="shared" si="111"/>
        <v>0</v>
      </c>
      <c r="AA163" s="21"/>
      <c r="AB163" s="26" t="str">
        <f t="shared" si="112"/>
        <v/>
      </c>
      <c r="AC163" s="26" t="str">
        <f t="shared" si="113"/>
        <v/>
      </c>
      <c r="AD163" s="26" t="str">
        <f t="shared" si="114"/>
        <v/>
      </c>
      <c r="AE163" s="26" t="str">
        <f t="shared" si="115"/>
        <v/>
      </c>
      <c r="AF163" s="26" t="str">
        <f t="shared" si="116"/>
        <v/>
      </c>
      <c r="AG163" s="26" t="str">
        <f t="shared" si="117"/>
        <v/>
      </c>
      <c r="AH163" s="26" t="str">
        <f t="shared" si="118"/>
        <v/>
      </c>
      <c r="AI163" s="21"/>
      <c r="AJ163" s="242"/>
      <c r="AK163" s="13"/>
    </row>
    <row r="164" spans="2:37">
      <c r="B164" s="9"/>
      <c r="D164" s="81" t="s">
        <v>244</v>
      </c>
      <c r="E164" s="65" t="s">
        <v>8</v>
      </c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31">
        <f t="shared" si="109"/>
        <v>0</v>
      </c>
      <c r="Y164" s="31">
        <f t="shared" si="110"/>
        <v>0</v>
      </c>
      <c r="Z164" s="31">
        <f t="shared" si="111"/>
        <v>0</v>
      </c>
      <c r="AA164" s="21"/>
      <c r="AB164" s="26" t="str">
        <f t="shared" si="112"/>
        <v/>
      </c>
      <c r="AC164" s="26" t="str">
        <f t="shared" si="113"/>
        <v/>
      </c>
      <c r="AD164" s="26" t="str">
        <f t="shared" si="114"/>
        <v/>
      </c>
      <c r="AE164" s="26" t="str">
        <f t="shared" si="115"/>
        <v/>
      </c>
      <c r="AF164" s="26" t="str">
        <f t="shared" si="116"/>
        <v/>
      </c>
      <c r="AG164" s="26" t="str">
        <f t="shared" si="117"/>
        <v/>
      </c>
      <c r="AH164" s="26" t="str">
        <f t="shared" si="118"/>
        <v/>
      </c>
      <c r="AI164" s="21"/>
      <c r="AJ164" s="242"/>
      <c r="AK164" s="13"/>
    </row>
    <row r="165" spans="2:37">
      <c r="B165" s="9"/>
      <c r="D165" s="81" t="s">
        <v>252</v>
      </c>
      <c r="E165" s="65" t="s">
        <v>8</v>
      </c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31">
        <f t="shared" si="109"/>
        <v>0</v>
      </c>
      <c r="Y165" s="31">
        <f t="shared" si="110"/>
        <v>0</v>
      </c>
      <c r="Z165" s="31">
        <f t="shared" si="111"/>
        <v>0</v>
      </c>
      <c r="AA165" s="21"/>
      <c r="AB165" s="26" t="str">
        <f t="shared" si="112"/>
        <v/>
      </c>
      <c r="AC165" s="26" t="str">
        <f t="shared" si="113"/>
        <v/>
      </c>
      <c r="AD165" s="26" t="str">
        <f t="shared" si="114"/>
        <v/>
      </c>
      <c r="AE165" s="26" t="str">
        <f t="shared" si="115"/>
        <v/>
      </c>
      <c r="AF165" s="26" t="str">
        <f t="shared" si="116"/>
        <v/>
      </c>
      <c r="AG165" s="26" t="str">
        <f t="shared" si="117"/>
        <v/>
      </c>
      <c r="AH165" s="26" t="str">
        <f t="shared" si="118"/>
        <v/>
      </c>
      <c r="AI165" s="21"/>
      <c r="AJ165" s="242"/>
      <c r="AK165" s="13"/>
    </row>
    <row r="166" spans="2:37">
      <c r="B166" s="9"/>
      <c r="D166" s="81" t="s">
        <v>246</v>
      </c>
      <c r="E166" s="65" t="s">
        <v>8</v>
      </c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31">
        <f t="shared" si="109"/>
        <v>0</v>
      </c>
      <c r="Y166" s="31">
        <f t="shared" si="110"/>
        <v>0</v>
      </c>
      <c r="Z166" s="31">
        <f t="shared" si="111"/>
        <v>0</v>
      </c>
      <c r="AA166" s="20"/>
      <c r="AB166" s="26" t="str">
        <f t="shared" si="112"/>
        <v/>
      </c>
      <c r="AC166" s="26" t="str">
        <f t="shared" si="113"/>
        <v/>
      </c>
      <c r="AD166" s="26" t="str">
        <f t="shared" si="114"/>
        <v/>
      </c>
      <c r="AE166" s="26" t="str">
        <f t="shared" si="115"/>
        <v/>
      </c>
      <c r="AF166" s="26" t="str">
        <f t="shared" si="116"/>
        <v/>
      </c>
      <c r="AG166" s="26" t="str">
        <f t="shared" si="117"/>
        <v/>
      </c>
      <c r="AH166" s="26" t="str">
        <f t="shared" si="118"/>
        <v/>
      </c>
      <c r="AI166" s="20"/>
      <c r="AJ166" s="61"/>
      <c r="AK166" s="13"/>
    </row>
    <row r="167" spans="2:37">
      <c r="B167" s="9"/>
      <c r="D167" s="81" t="s">
        <v>332</v>
      </c>
      <c r="E167" s="65" t="s">
        <v>8</v>
      </c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31">
        <f t="shared" si="109"/>
        <v>0</v>
      </c>
      <c r="Y167" s="31">
        <f t="shared" si="110"/>
        <v>0</v>
      </c>
      <c r="Z167" s="31">
        <f t="shared" si="111"/>
        <v>0</v>
      </c>
      <c r="AA167" s="21"/>
      <c r="AB167" s="26" t="str">
        <f t="shared" si="112"/>
        <v/>
      </c>
      <c r="AC167" s="26" t="str">
        <f t="shared" si="113"/>
        <v/>
      </c>
      <c r="AD167" s="26" t="str">
        <f t="shared" si="114"/>
        <v/>
      </c>
      <c r="AE167" s="26" t="str">
        <f t="shared" si="115"/>
        <v/>
      </c>
      <c r="AF167" s="26" t="str">
        <f t="shared" si="116"/>
        <v/>
      </c>
      <c r="AG167" s="26" t="str">
        <f t="shared" si="117"/>
        <v/>
      </c>
      <c r="AH167" s="26" t="str">
        <f t="shared" si="118"/>
        <v/>
      </c>
      <c r="AI167" s="21"/>
      <c r="AJ167" s="242"/>
      <c r="AK167" s="13"/>
    </row>
    <row r="168" spans="2:37">
      <c r="B168" s="9"/>
      <c r="D168" s="81" t="s">
        <v>333</v>
      </c>
      <c r="E168" s="65" t="s">
        <v>8</v>
      </c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31">
        <f t="shared" si="109"/>
        <v>0</v>
      </c>
      <c r="Y168" s="31">
        <f t="shared" si="110"/>
        <v>0</v>
      </c>
      <c r="Z168" s="31">
        <f t="shared" si="111"/>
        <v>0</v>
      </c>
      <c r="AA168" s="21"/>
      <c r="AB168" s="26" t="str">
        <f t="shared" si="112"/>
        <v/>
      </c>
      <c r="AC168" s="26" t="str">
        <f t="shared" si="113"/>
        <v/>
      </c>
      <c r="AD168" s="26" t="str">
        <f t="shared" si="114"/>
        <v/>
      </c>
      <c r="AE168" s="26" t="str">
        <f t="shared" si="115"/>
        <v/>
      </c>
      <c r="AF168" s="26" t="str">
        <f t="shared" si="116"/>
        <v/>
      </c>
      <c r="AG168" s="26" t="str">
        <f t="shared" si="117"/>
        <v/>
      </c>
      <c r="AH168" s="26" t="str">
        <f t="shared" si="118"/>
        <v/>
      </c>
      <c r="AI168" s="21"/>
      <c r="AJ168" s="242"/>
      <c r="AK168" s="13"/>
    </row>
    <row r="169" spans="2:37">
      <c r="B169" s="9"/>
      <c r="D169" s="81" t="s">
        <v>247</v>
      </c>
      <c r="E169" s="65" t="s">
        <v>8</v>
      </c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31">
        <f t="shared" si="109"/>
        <v>0</v>
      </c>
      <c r="Y169" s="31">
        <f t="shared" si="110"/>
        <v>0</v>
      </c>
      <c r="Z169" s="31">
        <f t="shared" si="111"/>
        <v>0</v>
      </c>
      <c r="AA169" s="21"/>
      <c r="AB169" s="26" t="str">
        <f t="shared" si="112"/>
        <v/>
      </c>
      <c r="AC169" s="26" t="str">
        <f t="shared" si="113"/>
        <v/>
      </c>
      <c r="AD169" s="26" t="str">
        <f t="shared" si="114"/>
        <v/>
      </c>
      <c r="AE169" s="26" t="str">
        <f t="shared" si="115"/>
        <v/>
      </c>
      <c r="AF169" s="26" t="str">
        <f t="shared" si="116"/>
        <v/>
      </c>
      <c r="AG169" s="26" t="str">
        <f t="shared" si="117"/>
        <v/>
      </c>
      <c r="AH169" s="26" t="str">
        <f t="shared" si="118"/>
        <v/>
      </c>
      <c r="AI169" s="21"/>
      <c r="AJ169" s="242"/>
      <c r="AK169" s="13"/>
    </row>
    <row r="170" spans="2:37">
      <c r="B170" s="9"/>
      <c r="D170" s="63" t="s">
        <v>267</v>
      </c>
      <c r="E170" s="65" t="s">
        <v>8</v>
      </c>
      <c r="F170" s="32">
        <f>+SUM(F171:F173)</f>
        <v>0</v>
      </c>
      <c r="G170" s="32">
        <f t="shared" ref="G170:W170" si="127">+SUM(G171:G173)</f>
        <v>0</v>
      </c>
      <c r="H170" s="32">
        <f t="shared" si="127"/>
        <v>0</v>
      </c>
      <c r="I170" s="32">
        <f t="shared" si="127"/>
        <v>0</v>
      </c>
      <c r="J170" s="32">
        <f t="shared" si="127"/>
        <v>0</v>
      </c>
      <c r="K170" s="32">
        <f t="shared" si="127"/>
        <v>0</v>
      </c>
      <c r="L170" s="32">
        <f t="shared" si="127"/>
        <v>0</v>
      </c>
      <c r="M170" s="32">
        <f t="shared" si="127"/>
        <v>0</v>
      </c>
      <c r="N170" s="32">
        <f t="shared" si="127"/>
        <v>0</v>
      </c>
      <c r="O170" s="32">
        <f t="shared" si="127"/>
        <v>0</v>
      </c>
      <c r="P170" s="32">
        <f t="shared" si="127"/>
        <v>0</v>
      </c>
      <c r="Q170" s="32">
        <f t="shared" si="127"/>
        <v>0</v>
      </c>
      <c r="R170" s="32">
        <f t="shared" si="127"/>
        <v>0</v>
      </c>
      <c r="S170" s="32">
        <f t="shared" si="127"/>
        <v>0</v>
      </c>
      <c r="T170" s="32">
        <f t="shared" si="127"/>
        <v>0</v>
      </c>
      <c r="U170" s="32">
        <f t="shared" si="127"/>
        <v>0</v>
      </c>
      <c r="V170" s="32">
        <f t="shared" si="127"/>
        <v>0</v>
      </c>
      <c r="W170" s="32">
        <f t="shared" si="127"/>
        <v>0</v>
      </c>
      <c r="X170" s="31">
        <f t="shared" si="109"/>
        <v>0</v>
      </c>
      <c r="Y170" s="31">
        <f t="shared" si="110"/>
        <v>0</v>
      </c>
      <c r="Z170" s="31">
        <f t="shared" si="111"/>
        <v>0</v>
      </c>
      <c r="AA170" s="21"/>
      <c r="AB170" s="26" t="str">
        <f t="shared" si="112"/>
        <v/>
      </c>
      <c r="AC170" s="26" t="str">
        <f t="shared" si="113"/>
        <v/>
      </c>
      <c r="AD170" s="26" t="str">
        <f t="shared" si="114"/>
        <v/>
      </c>
      <c r="AE170" s="26" t="str">
        <f t="shared" si="115"/>
        <v/>
      </c>
      <c r="AF170" s="26" t="str">
        <f t="shared" si="116"/>
        <v/>
      </c>
      <c r="AG170" s="26" t="str">
        <f t="shared" si="117"/>
        <v/>
      </c>
      <c r="AH170" s="26" t="str">
        <f t="shared" si="118"/>
        <v/>
      </c>
      <c r="AI170" s="21"/>
      <c r="AJ170" s="242"/>
      <c r="AK170" s="13"/>
    </row>
    <row r="171" spans="2:37">
      <c r="B171" s="9"/>
      <c r="D171" s="81" t="s">
        <v>249</v>
      </c>
      <c r="E171" s="65" t="s">
        <v>8</v>
      </c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31">
        <f t="shared" si="109"/>
        <v>0</v>
      </c>
      <c r="Y171" s="31">
        <f t="shared" si="110"/>
        <v>0</v>
      </c>
      <c r="Z171" s="31">
        <f t="shared" si="111"/>
        <v>0</v>
      </c>
      <c r="AA171" s="21"/>
      <c r="AB171" s="26" t="str">
        <f t="shared" si="112"/>
        <v/>
      </c>
      <c r="AC171" s="26" t="str">
        <f t="shared" si="113"/>
        <v/>
      </c>
      <c r="AD171" s="26" t="str">
        <f t="shared" si="114"/>
        <v/>
      </c>
      <c r="AE171" s="26" t="str">
        <f t="shared" si="115"/>
        <v/>
      </c>
      <c r="AF171" s="26" t="str">
        <f t="shared" si="116"/>
        <v/>
      </c>
      <c r="AG171" s="26" t="str">
        <f t="shared" si="117"/>
        <v/>
      </c>
      <c r="AH171" s="26" t="str">
        <f t="shared" si="118"/>
        <v/>
      </c>
      <c r="AI171" s="21"/>
      <c r="AJ171" s="242"/>
      <c r="AK171" s="13"/>
    </row>
    <row r="172" spans="2:37">
      <c r="B172" s="9"/>
      <c r="D172" s="81" t="s">
        <v>250</v>
      </c>
      <c r="E172" s="65" t="s">
        <v>8</v>
      </c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31">
        <f t="shared" si="109"/>
        <v>0</v>
      </c>
      <c r="Y172" s="31">
        <f t="shared" si="110"/>
        <v>0</v>
      </c>
      <c r="Z172" s="31">
        <f t="shared" si="111"/>
        <v>0</v>
      </c>
      <c r="AA172" s="21"/>
      <c r="AB172" s="26" t="str">
        <f t="shared" si="112"/>
        <v/>
      </c>
      <c r="AC172" s="26" t="str">
        <f t="shared" si="113"/>
        <v/>
      </c>
      <c r="AD172" s="26" t="str">
        <f t="shared" si="114"/>
        <v/>
      </c>
      <c r="AE172" s="26" t="str">
        <f t="shared" si="115"/>
        <v/>
      </c>
      <c r="AF172" s="26" t="str">
        <f t="shared" si="116"/>
        <v/>
      </c>
      <c r="AG172" s="26" t="str">
        <f t="shared" si="117"/>
        <v/>
      </c>
      <c r="AH172" s="26" t="str">
        <f t="shared" si="118"/>
        <v/>
      </c>
      <c r="AI172" s="21"/>
      <c r="AJ172" s="242"/>
      <c r="AK172" s="13"/>
    </row>
    <row r="173" spans="2:37">
      <c r="B173" s="9"/>
      <c r="D173" s="81" t="s">
        <v>251</v>
      </c>
      <c r="E173" s="65" t="s">
        <v>8</v>
      </c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31">
        <f t="shared" si="109"/>
        <v>0</v>
      </c>
      <c r="Y173" s="31">
        <f t="shared" si="110"/>
        <v>0</v>
      </c>
      <c r="Z173" s="31">
        <f t="shared" si="111"/>
        <v>0</v>
      </c>
      <c r="AA173" s="21"/>
      <c r="AB173" s="26" t="str">
        <f t="shared" si="112"/>
        <v/>
      </c>
      <c r="AC173" s="26" t="str">
        <f t="shared" si="113"/>
        <v/>
      </c>
      <c r="AD173" s="26" t="str">
        <f t="shared" si="114"/>
        <v/>
      </c>
      <c r="AE173" s="26" t="str">
        <f t="shared" si="115"/>
        <v/>
      </c>
      <c r="AF173" s="26" t="str">
        <f t="shared" si="116"/>
        <v/>
      </c>
      <c r="AG173" s="26" t="str">
        <f t="shared" si="117"/>
        <v/>
      </c>
      <c r="AH173" s="26" t="str">
        <f t="shared" si="118"/>
        <v/>
      </c>
      <c r="AI173" s="21"/>
      <c r="AJ173" s="242"/>
      <c r="AK173" s="13"/>
    </row>
    <row r="174" spans="2:37">
      <c r="B174" s="9"/>
      <c r="D174" s="209" t="s">
        <v>356</v>
      </c>
      <c r="E174" s="65" t="s">
        <v>8</v>
      </c>
      <c r="F174" s="32">
        <f>F175+F180</f>
        <v>0</v>
      </c>
      <c r="G174" s="32">
        <f t="shared" ref="G174:W174" si="128">G175+G180</f>
        <v>0</v>
      </c>
      <c r="H174" s="32">
        <f t="shared" si="128"/>
        <v>0</v>
      </c>
      <c r="I174" s="32">
        <f t="shared" si="128"/>
        <v>0</v>
      </c>
      <c r="J174" s="32">
        <f t="shared" si="128"/>
        <v>0</v>
      </c>
      <c r="K174" s="32">
        <f t="shared" si="128"/>
        <v>0</v>
      </c>
      <c r="L174" s="32">
        <f t="shared" si="128"/>
        <v>0</v>
      </c>
      <c r="M174" s="32">
        <f t="shared" si="128"/>
        <v>0</v>
      </c>
      <c r="N174" s="32">
        <f t="shared" si="128"/>
        <v>0</v>
      </c>
      <c r="O174" s="32">
        <f t="shared" si="128"/>
        <v>0</v>
      </c>
      <c r="P174" s="32">
        <f t="shared" si="128"/>
        <v>0</v>
      </c>
      <c r="Q174" s="32">
        <f t="shared" si="128"/>
        <v>0</v>
      </c>
      <c r="R174" s="32">
        <f t="shared" si="128"/>
        <v>0</v>
      </c>
      <c r="S174" s="32">
        <f t="shared" si="128"/>
        <v>0</v>
      </c>
      <c r="T174" s="32">
        <f t="shared" si="128"/>
        <v>0</v>
      </c>
      <c r="U174" s="32">
        <f t="shared" si="128"/>
        <v>0</v>
      </c>
      <c r="V174" s="32">
        <f t="shared" si="128"/>
        <v>0</v>
      </c>
      <c r="W174" s="32">
        <f t="shared" si="128"/>
        <v>0</v>
      </c>
      <c r="X174" s="31">
        <f t="shared" si="109"/>
        <v>0</v>
      </c>
      <c r="Y174" s="31">
        <f t="shared" si="110"/>
        <v>0</v>
      </c>
      <c r="Z174" s="31">
        <f t="shared" si="111"/>
        <v>0</v>
      </c>
      <c r="AA174" s="21"/>
      <c r="AB174" s="26" t="str">
        <f t="shared" si="112"/>
        <v/>
      </c>
      <c r="AC174" s="26" t="str">
        <f t="shared" si="113"/>
        <v/>
      </c>
      <c r="AD174" s="26" t="str">
        <f t="shared" si="114"/>
        <v/>
      </c>
      <c r="AE174" s="26" t="str">
        <f t="shared" si="115"/>
        <v/>
      </c>
      <c r="AF174" s="26" t="str">
        <f t="shared" si="116"/>
        <v/>
      </c>
      <c r="AG174" s="26" t="str">
        <f t="shared" si="117"/>
        <v/>
      </c>
      <c r="AH174" s="26" t="str">
        <f t="shared" si="118"/>
        <v/>
      </c>
      <c r="AI174" s="21"/>
      <c r="AJ174" s="242"/>
      <c r="AK174" s="13"/>
    </row>
    <row r="175" spans="2:37">
      <c r="B175" s="9"/>
      <c r="D175" s="63" t="s">
        <v>267</v>
      </c>
      <c r="E175" s="65" t="s">
        <v>8</v>
      </c>
      <c r="F175" s="32">
        <f>+SUM(F176:F179)</f>
        <v>0</v>
      </c>
      <c r="G175" s="32">
        <f t="shared" ref="G175:W175" si="129">+SUM(G176:G179)</f>
        <v>0</v>
      </c>
      <c r="H175" s="32">
        <f t="shared" si="129"/>
        <v>0</v>
      </c>
      <c r="I175" s="32">
        <f t="shared" si="129"/>
        <v>0</v>
      </c>
      <c r="J175" s="32">
        <f t="shared" si="129"/>
        <v>0</v>
      </c>
      <c r="K175" s="32">
        <f t="shared" si="129"/>
        <v>0</v>
      </c>
      <c r="L175" s="32">
        <f t="shared" si="129"/>
        <v>0</v>
      </c>
      <c r="M175" s="32">
        <f t="shared" si="129"/>
        <v>0</v>
      </c>
      <c r="N175" s="32">
        <f t="shared" si="129"/>
        <v>0</v>
      </c>
      <c r="O175" s="32">
        <f t="shared" si="129"/>
        <v>0</v>
      </c>
      <c r="P175" s="32">
        <f t="shared" si="129"/>
        <v>0</v>
      </c>
      <c r="Q175" s="32">
        <f t="shared" si="129"/>
        <v>0</v>
      </c>
      <c r="R175" s="32">
        <f t="shared" si="129"/>
        <v>0</v>
      </c>
      <c r="S175" s="32">
        <f t="shared" si="129"/>
        <v>0</v>
      </c>
      <c r="T175" s="32">
        <f t="shared" si="129"/>
        <v>0</v>
      </c>
      <c r="U175" s="32">
        <f t="shared" si="129"/>
        <v>0</v>
      </c>
      <c r="V175" s="32">
        <f t="shared" si="129"/>
        <v>0</v>
      </c>
      <c r="W175" s="32">
        <f t="shared" si="129"/>
        <v>0</v>
      </c>
      <c r="X175" s="31">
        <f t="shared" si="109"/>
        <v>0</v>
      </c>
      <c r="Y175" s="31">
        <f t="shared" si="110"/>
        <v>0</v>
      </c>
      <c r="Z175" s="31">
        <f t="shared" si="111"/>
        <v>0</v>
      </c>
      <c r="AA175" s="21"/>
      <c r="AB175" s="26" t="str">
        <f t="shared" si="112"/>
        <v/>
      </c>
      <c r="AC175" s="26" t="str">
        <f t="shared" si="113"/>
        <v/>
      </c>
      <c r="AD175" s="26" t="str">
        <f t="shared" si="114"/>
        <v/>
      </c>
      <c r="AE175" s="26" t="str">
        <f t="shared" si="115"/>
        <v/>
      </c>
      <c r="AF175" s="26" t="str">
        <f t="shared" si="116"/>
        <v/>
      </c>
      <c r="AG175" s="26" t="str">
        <f t="shared" si="117"/>
        <v/>
      </c>
      <c r="AH175" s="26" t="str">
        <f t="shared" si="118"/>
        <v/>
      </c>
      <c r="AI175" s="21"/>
      <c r="AJ175" s="242"/>
      <c r="AK175" s="13"/>
    </row>
    <row r="176" spans="2:37">
      <c r="B176" s="9"/>
      <c r="D176" s="81" t="s">
        <v>275</v>
      </c>
      <c r="E176" s="65" t="s">
        <v>8</v>
      </c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31">
        <f t="shared" si="109"/>
        <v>0</v>
      </c>
      <c r="Y176" s="31">
        <f t="shared" si="110"/>
        <v>0</v>
      </c>
      <c r="Z176" s="31">
        <f t="shared" si="111"/>
        <v>0</v>
      </c>
      <c r="AA176" s="21"/>
      <c r="AB176" s="26" t="str">
        <f t="shared" si="112"/>
        <v/>
      </c>
      <c r="AC176" s="26" t="str">
        <f t="shared" si="113"/>
        <v/>
      </c>
      <c r="AD176" s="26" t="str">
        <f t="shared" si="114"/>
        <v/>
      </c>
      <c r="AE176" s="26" t="str">
        <f t="shared" si="115"/>
        <v/>
      </c>
      <c r="AF176" s="26" t="str">
        <f t="shared" si="116"/>
        <v/>
      </c>
      <c r="AG176" s="26" t="str">
        <f t="shared" si="117"/>
        <v/>
      </c>
      <c r="AH176" s="26" t="str">
        <f t="shared" si="118"/>
        <v/>
      </c>
      <c r="AI176" s="21"/>
      <c r="AJ176" s="242"/>
      <c r="AK176" s="13"/>
    </row>
    <row r="177" spans="2:37">
      <c r="B177" s="9"/>
      <c r="D177" s="81" t="s">
        <v>276</v>
      </c>
      <c r="E177" s="65" t="s">
        <v>8</v>
      </c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31">
        <f t="shared" si="109"/>
        <v>0</v>
      </c>
      <c r="Y177" s="31">
        <f t="shared" si="110"/>
        <v>0</v>
      </c>
      <c r="Z177" s="31">
        <f t="shared" si="111"/>
        <v>0</v>
      </c>
      <c r="AA177" s="21"/>
      <c r="AB177" s="26" t="str">
        <f t="shared" si="112"/>
        <v/>
      </c>
      <c r="AC177" s="26" t="str">
        <f t="shared" si="113"/>
        <v/>
      </c>
      <c r="AD177" s="26" t="str">
        <f t="shared" si="114"/>
        <v/>
      </c>
      <c r="AE177" s="26" t="str">
        <f t="shared" si="115"/>
        <v/>
      </c>
      <c r="AF177" s="26" t="str">
        <f t="shared" si="116"/>
        <v/>
      </c>
      <c r="AG177" s="26" t="str">
        <f t="shared" si="117"/>
        <v/>
      </c>
      <c r="AH177" s="26" t="str">
        <f t="shared" si="118"/>
        <v/>
      </c>
      <c r="AI177" s="21"/>
      <c r="AJ177" s="242"/>
      <c r="AK177" s="13"/>
    </row>
    <row r="178" spans="2:37">
      <c r="B178" s="9"/>
      <c r="D178" s="81" t="s">
        <v>277</v>
      </c>
      <c r="E178" s="65" t="s">
        <v>8</v>
      </c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31">
        <f t="shared" si="109"/>
        <v>0</v>
      </c>
      <c r="Y178" s="31">
        <f t="shared" si="110"/>
        <v>0</v>
      </c>
      <c r="Z178" s="31">
        <f t="shared" si="111"/>
        <v>0</v>
      </c>
      <c r="AA178" s="21"/>
      <c r="AB178" s="26" t="str">
        <f t="shared" si="112"/>
        <v/>
      </c>
      <c r="AC178" s="26" t="str">
        <f t="shared" si="113"/>
        <v/>
      </c>
      <c r="AD178" s="26" t="str">
        <f t="shared" si="114"/>
        <v/>
      </c>
      <c r="AE178" s="26" t="str">
        <f t="shared" si="115"/>
        <v/>
      </c>
      <c r="AF178" s="26" t="str">
        <f t="shared" si="116"/>
        <v/>
      </c>
      <c r="AG178" s="26" t="str">
        <f t="shared" si="117"/>
        <v/>
      </c>
      <c r="AH178" s="26" t="str">
        <f t="shared" si="118"/>
        <v/>
      </c>
      <c r="AI178" s="21"/>
      <c r="AJ178" s="242"/>
      <c r="AK178" s="13"/>
    </row>
    <row r="179" spans="2:37">
      <c r="B179" s="9"/>
      <c r="D179" s="81" t="s">
        <v>357</v>
      </c>
      <c r="E179" s="65" t="s">
        <v>8</v>
      </c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31">
        <f t="shared" si="109"/>
        <v>0</v>
      </c>
      <c r="Y179" s="31">
        <f t="shared" si="110"/>
        <v>0</v>
      </c>
      <c r="Z179" s="31">
        <f t="shared" si="111"/>
        <v>0</v>
      </c>
      <c r="AA179" s="21"/>
      <c r="AB179" s="26" t="str">
        <f t="shared" si="112"/>
        <v/>
      </c>
      <c r="AC179" s="26" t="str">
        <f t="shared" si="113"/>
        <v/>
      </c>
      <c r="AD179" s="26" t="str">
        <f t="shared" si="114"/>
        <v/>
      </c>
      <c r="AE179" s="26" t="str">
        <f t="shared" si="115"/>
        <v/>
      </c>
      <c r="AF179" s="26" t="str">
        <f t="shared" si="116"/>
        <v/>
      </c>
      <c r="AG179" s="26" t="str">
        <f t="shared" si="117"/>
        <v/>
      </c>
      <c r="AH179" s="26" t="str">
        <f t="shared" si="118"/>
        <v/>
      </c>
      <c r="AI179" s="21"/>
      <c r="AJ179" s="242"/>
      <c r="AK179" s="13"/>
    </row>
    <row r="180" spans="2:37">
      <c r="B180" s="9"/>
      <c r="D180" s="63" t="s">
        <v>358</v>
      </c>
      <c r="E180" s="65" t="s">
        <v>8</v>
      </c>
      <c r="F180" s="32">
        <f>+SUM(F181:F184)</f>
        <v>0</v>
      </c>
      <c r="G180" s="32">
        <f t="shared" ref="G180:W180" si="130">+SUM(G181:G184)</f>
        <v>0</v>
      </c>
      <c r="H180" s="32">
        <f t="shared" si="130"/>
        <v>0</v>
      </c>
      <c r="I180" s="32">
        <f t="shared" si="130"/>
        <v>0</v>
      </c>
      <c r="J180" s="32">
        <f t="shared" si="130"/>
        <v>0</v>
      </c>
      <c r="K180" s="32">
        <f t="shared" si="130"/>
        <v>0</v>
      </c>
      <c r="L180" s="32">
        <f t="shared" si="130"/>
        <v>0</v>
      </c>
      <c r="M180" s="32">
        <f t="shared" si="130"/>
        <v>0</v>
      </c>
      <c r="N180" s="32">
        <f t="shared" si="130"/>
        <v>0</v>
      </c>
      <c r="O180" s="32">
        <f t="shared" si="130"/>
        <v>0</v>
      </c>
      <c r="P180" s="32">
        <f t="shared" si="130"/>
        <v>0</v>
      </c>
      <c r="Q180" s="32">
        <f t="shared" si="130"/>
        <v>0</v>
      </c>
      <c r="R180" s="32">
        <f t="shared" si="130"/>
        <v>0</v>
      </c>
      <c r="S180" s="32">
        <f t="shared" si="130"/>
        <v>0</v>
      </c>
      <c r="T180" s="32">
        <f t="shared" si="130"/>
        <v>0</v>
      </c>
      <c r="U180" s="32">
        <f t="shared" si="130"/>
        <v>0</v>
      </c>
      <c r="V180" s="32">
        <f t="shared" si="130"/>
        <v>0</v>
      </c>
      <c r="W180" s="32">
        <f t="shared" si="130"/>
        <v>0</v>
      </c>
      <c r="X180" s="31">
        <f t="shared" si="109"/>
        <v>0</v>
      </c>
      <c r="Y180" s="31">
        <f t="shared" si="110"/>
        <v>0</v>
      </c>
      <c r="Z180" s="31">
        <f t="shared" si="111"/>
        <v>0</v>
      </c>
      <c r="AA180" s="21"/>
      <c r="AB180" s="26" t="str">
        <f t="shared" si="112"/>
        <v/>
      </c>
      <c r="AC180" s="26" t="str">
        <f t="shared" si="113"/>
        <v/>
      </c>
      <c r="AD180" s="26" t="str">
        <f t="shared" si="114"/>
        <v/>
      </c>
      <c r="AE180" s="26" t="str">
        <f t="shared" si="115"/>
        <v/>
      </c>
      <c r="AF180" s="26" t="str">
        <f t="shared" si="116"/>
        <v/>
      </c>
      <c r="AG180" s="26" t="str">
        <f t="shared" si="117"/>
        <v/>
      </c>
      <c r="AH180" s="26" t="str">
        <f t="shared" si="118"/>
        <v/>
      </c>
      <c r="AI180" s="21"/>
      <c r="AJ180" s="242"/>
      <c r="AK180" s="13"/>
    </row>
    <row r="181" spans="2:37">
      <c r="B181" s="9"/>
      <c r="D181" s="81" t="s">
        <v>275</v>
      </c>
      <c r="E181" s="65" t="s">
        <v>8</v>
      </c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31">
        <f t="shared" si="109"/>
        <v>0</v>
      </c>
      <c r="Y181" s="31">
        <f t="shared" si="110"/>
        <v>0</v>
      </c>
      <c r="Z181" s="31">
        <f t="shared" si="111"/>
        <v>0</v>
      </c>
      <c r="AA181" s="21"/>
      <c r="AB181" s="26" t="str">
        <f t="shared" si="112"/>
        <v/>
      </c>
      <c r="AC181" s="26" t="str">
        <f t="shared" si="113"/>
        <v/>
      </c>
      <c r="AD181" s="26" t="str">
        <f t="shared" si="114"/>
        <v/>
      </c>
      <c r="AE181" s="26" t="str">
        <f t="shared" si="115"/>
        <v/>
      </c>
      <c r="AF181" s="26" t="str">
        <f t="shared" si="116"/>
        <v/>
      </c>
      <c r="AG181" s="26" t="str">
        <f t="shared" si="117"/>
        <v/>
      </c>
      <c r="AH181" s="26" t="str">
        <f t="shared" si="118"/>
        <v/>
      </c>
      <c r="AI181" s="21"/>
      <c r="AJ181" s="242"/>
      <c r="AK181" s="13"/>
    </row>
    <row r="182" spans="2:37">
      <c r="B182" s="9"/>
      <c r="D182" s="81" t="s">
        <v>276</v>
      </c>
      <c r="E182" s="65" t="s">
        <v>8</v>
      </c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31">
        <f t="shared" si="109"/>
        <v>0</v>
      </c>
      <c r="Y182" s="31">
        <f t="shared" si="110"/>
        <v>0</v>
      </c>
      <c r="Z182" s="31">
        <f t="shared" si="111"/>
        <v>0</v>
      </c>
      <c r="AA182" s="21"/>
      <c r="AB182" s="26" t="str">
        <f t="shared" si="112"/>
        <v/>
      </c>
      <c r="AC182" s="26" t="str">
        <f t="shared" si="113"/>
        <v/>
      </c>
      <c r="AD182" s="26" t="str">
        <f t="shared" si="114"/>
        <v/>
      </c>
      <c r="AE182" s="26" t="str">
        <f t="shared" si="115"/>
        <v/>
      </c>
      <c r="AF182" s="26" t="str">
        <f t="shared" si="116"/>
        <v/>
      </c>
      <c r="AG182" s="26" t="str">
        <f t="shared" si="117"/>
        <v/>
      </c>
      <c r="AH182" s="26" t="str">
        <f t="shared" si="118"/>
        <v/>
      </c>
      <c r="AI182" s="21"/>
      <c r="AJ182" s="242"/>
      <c r="AK182" s="13"/>
    </row>
    <row r="183" spans="2:37">
      <c r="B183" s="9"/>
      <c r="D183" s="81" t="s">
        <v>277</v>
      </c>
      <c r="E183" s="65" t="s">
        <v>8</v>
      </c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31">
        <f t="shared" si="109"/>
        <v>0</v>
      </c>
      <c r="Y183" s="31">
        <f t="shared" si="110"/>
        <v>0</v>
      </c>
      <c r="Z183" s="31">
        <f t="shared" si="111"/>
        <v>0</v>
      </c>
      <c r="AA183" s="21"/>
      <c r="AB183" s="26" t="str">
        <f t="shared" si="112"/>
        <v/>
      </c>
      <c r="AC183" s="26" t="str">
        <f t="shared" si="113"/>
        <v/>
      </c>
      <c r="AD183" s="26" t="str">
        <f t="shared" si="114"/>
        <v/>
      </c>
      <c r="AE183" s="26" t="str">
        <f t="shared" si="115"/>
        <v/>
      </c>
      <c r="AF183" s="26" t="str">
        <f t="shared" si="116"/>
        <v/>
      </c>
      <c r="AG183" s="26" t="str">
        <f t="shared" si="117"/>
        <v/>
      </c>
      <c r="AH183" s="26" t="str">
        <f t="shared" si="118"/>
        <v/>
      </c>
      <c r="AI183" s="21"/>
      <c r="AJ183" s="242"/>
      <c r="AK183" s="13"/>
    </row>
    <row r="184" spans="2:37">
      <c r="B184" s="9"/>
      <c r="D184" s="81" t="s">
        <v>357</v>
      </c>
      <c r="E184" s="65" t="s">
        <v>8</v>
      </c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31">
        <f t="shared" si="109"/>
        <v>0</v>
      </c>
      <c r="Y184" s="31">
        <f t="shared" si="110"/>
        <v>0</v>
      </c>
      <c r="Z184" s="31">
        <f t="shared" si="111"/>
        <v>0</v>
      </c>
      <c r="AA184" s="21"/>
      <c r="AB184" s="26" t="str">
        <f t="shared" si="112"/>
        <v/>
      </c>
      <c r="AC184" s="26" t="str">
        <f t="shared" si="113"/>
        <v/>
      </c>
      <c r="AD184" s="26" t="str">
        <f t="shared" si="114"/>
        <v/>
      </c>
      <c r="AE184" s="26" t="str">
        <f t="shared" si="115"/>
        <v/>
      </c>
      <c r="AF184" s="26" t="str">
        <f t="shared" si="116"/>
        <v/>
      </c>
      <c r="AG184" s="26" t="str">
        <f t="shared" si="117"/>
        <v/>
      </c>
      <c r="AH184" s="26" t="str">
        <f t="shared" si="118"/>
        <v/>
      </c>
      <c r="AI184" s="21"/>
      <c r="AJ184" s="242"/>
      <c r="AK184" s="13"/>
    </row>
    <row r="185" spans="2:37">
      <c r="B185" s="9"/>
      <c r="D185" s="209" t="s">
        <v>232</v>
      </c>
      <c r="E185" s="65" t="s">
        <v>8</v>
      </c>
      <c r="F185" s="32">
        <f>+F186</f>
        <v>0</v>
      </c>
      <c r="G185" s="32">
        <f t="shared" ref="G185:W185" si="131">+G186</f>
        <v>0</v>
      </c>
      <c r="H185" s="32">
        <f t="shared" si="131"/>
        <v>0</v>
      </c>
      <c r="I185" s="32">
        <f t="shared" si="131"/>
        <v>0</v>
      </c>
      <c r="J185" s="32">
        <f t="shared" si="131"/>
        <v>0</v>
      </c>
      <c r="K185" s="32">
        <f t="shared" si="131"/>
        <v>0</v>
      </c>
      <c r="L185" s="32">
        <f t="shared" si="131"/>
        <v>0</v>
      </c>
      <c r="M185" s="32">
        <f t="shared" si="131"/>
        <v>0</v>
      </c>
      <c r="N185" s="32">
        <f t="shared" si="131"/>
        <v>0</v>
      </c>
      <c r="O185" s="32">
        <f t="shared" si="131"/>
        <v>0</v>
      </c>
      <c r="P185" s="32">
        <f t="shared" si="131"/>
        <v>0</v>
      </c>
      <c r="Q185" s="32">
        <f t="shared" si="131"/>
        <v>0</v>
      </c>
      <c r="R185" s="32">
        <f t="shared" si="131"/>
        <v>0</v>
      </c>
      <c r="S185" s="32">
        <f t="shared" si="131"/>
        <v>0</v>
      </c>
      <c r="T185" s="32">
        <f t="shared" si="131"/>
        <v>0</v>
      </c>
      <c r="U185" s="32">
        <f t="shared" si="131"/>
        <v>0</v>
      </c>
      <c r="V185" s="32">
        <f t="shared" si="131"/>
        <v>0</v>
      </c>
      <c r="W185" s="32">
        <f t="shared" si="131"/>
        <v>0</v>
      </c>
      <c r="X185" s="31">
        <f t="shared" si="109"/>
        <v>0</v>
      </c>
      <c r="Y185" s="31">
        <f t="shared" si="110"/>
        <v>0</v>
      </c>
      <c r="Z185" s="31">
        <f t="shared" si="111"/>
        <v>0</v>
      </c>
      <c r="AA185" s="21"/>
      <c r="AB185" s="26" t="str">
        <f t="shared" si="112"/>
        <v/>
      </c>
      <c r="AC185" s="26" t="str">
        <f t="shared" si="113"/>
        <v/>
      </c>
      <c r="AD185" s="26" t="str">
        <f t="shared" si="114"/>
        <v/>
      </c>
      <c r="AE185" s="26" t="str">
        <f t="shared" si="115"/>
        <v/>
      </c>
      <c r="AF185" s="26" t="str">
        <f t="shared" si="116"/>
        <v/>
      </c>
      <c r="AG185" s="26" t="str">
        <f t="shared" si="117"/>
        <v/>
      </c>
      <c r="AH185" s="26" t="str">
        <f t="shared" si="118"/>
        <v/>
      </c>
      <c r="AI185" s="21"/>
      <c r="AJ185" s="242"/>
      <c r="AK185" s="13"/>
    </row>
    <row r="186" spans="2:37">
      <c r="B186" s="9"/>
      <c r="D186" s="63" t="s">
        <v>265</v>
      </c>
      <c r="E186" s="65" t="s">
        <v>8</v>
      </c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31">
        <f t="shared" si="109"/>
        <v>0</v>
      </c>
      <c r="Y186" s="31">
        <f t="shared" si="110"/>
        <v>0</v>
      </c>
      <c r="Z186" s="31">
        <f t="shared" si="111"/>
        <v>0</v>
      </c>
      <c r="AA186" s="21"/>
      <c r="AB186" s="26" t="str">
        <f t="shared" si="112"/>
        <v/>
      </c>
      <c r="AC186" s="26" t="str">
        <f t="shared" si="113"/>
        <v/>
      </c>
      <c r="AD186" s="26" t="str">
        <f t="shared" si="114"/>
        <v/>
      </c>
      <c r="AE186" s="26" t="str">
        <f t="shared" si="115"/>
        <v/>
      </c>
      <c r="AF186" s="26" t="str">
        <f t="shared" si="116"/>
        <v/>
      </c>
      <c r="AG186" s="26" t="str">
        <f t="shared" si="117"/>
        <v/>
      </c>
      <c r="AH186" s="26" t="str">
        <f t="shared" si="118"/>
        <v/>
      </c>
      <c r="AI186" s="21"/>
      <c r="AJ186" s="242"/>
      <c r="AK186" s="13"/>
    </row>
    <row r="187" spans="2:37">
      <c r="B187" s="9"/>
      <c r="D187" s="3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4"/>
      <c r="Y187" s="244"/>
      <c r="Z187" s="244"/>
      <c r="AA187" s="69"/>
      <c r="AB187" s="245"/>
      <c r="AC187" s="245"/>
      <c r="AD187" s="245"/>
      <c r="AE187" s="245"/>
      <c r="AF187" s="245"/>
      <c r="AG187" s="245"/>
      <c r="AH187" s="245"/>
      <c r="AI187" s="69"/>
      <c r="AJ187" s="69"/>
      <c r="AK187" s="13"/>
    </row>
    <row r="188" spans="2:37" ht="42" customHeight="1">
      <c r="B188" s="9"/>
      <c r="C188" s="292" t="s">
        <v>486</v>
      </c>
      <c r="D188" s="60" t="s">
        <v>48</v>
      </c>
      <c r="E188" s="12" t="s">
        <v>76</v>
      </c>
      <c r="F188" s="211">
        <v>43466</v>
      </c>
      <c r="G188" s="211">
        <v>43497</v>
      </c>
      <c r="H188" s="211">
        <v>43525</v>
      </c>
      <c r="I188" s="211">
        <v>43556</v>
      </c>
      <c r="J188" s="211">
        <v>43586</v>
      </c>
      <c r="K188" s="211">
        <v>43617</v>
      </c>
      <c r="L188" s="211">
        <v>43647</v>
      </c>
      <c r="M188" s="211">
        <v>43678</v>
      </c>
      <c r="N188" s="211">
        <v>43709</v>
      </c>
      <c r="O188" s="211">
        <v>43739</v>
      </c>
      <c r="P188" s="211">
        <v>43770</v>
      </c>
      <c r="Q188" s="211">
        <v>43800</v>
      </c>
      <c r="R188" s="257">
        <v>44013</v>
      </c>
      <c r="S188" s="257">
        <v>44044</v>
      </c>
      <c r="T188" s="257">
        <v>44075</v>
      </c>
      <c r="U188" s="257">
        <v>44105</v>
      </c>
      <c r="V188" s="257">
        <v>44136</v>
      </c>
      <c r="W188" s="257">
        <v>44166</v>
      </c>
      <c r="X188" s="12">
        <v>2019</v>
      </c>
      <c r="Y188" s="258" t="s">
        <v>420</v>
      </c>
      <c r="Z188" s="258" t="s">
        <v>421</v>
      </c>
      <c r="AA188" s="12"/>
      <c r="AB188" s="259" t="s">
        <v>409</v>
      </c>
      <c r="AC188" s="259" t="s">
        <v>410</v>
      </c>
      <c r="AD188" s="259" t="s">
        <v>411</v>
      </c>
      <c r="AE188" s="259" t="s">
        <v>412</v>
      </c>
      <c r="AF188" s="259" t="s">
        <v>413</v>
      </c>
      <c r="AG188" s="259" t="s">
        <v>414</v>
      </c>
      <c r="AH188" s="259" t="s">
        <v>422</v>
      </c>
      <c r="AI188" s="12"/>
      <c r="AJ188" s="12" t="s">
        <v>42</v>
      </c>
      <c r="AK188" s="13"/>
    </row>
    <row r="189" spans="2:37">
      <c r="B189" s="9"/>
      <c r="D189" s="61" t="s">
        <v>9</v>
      </c>
      <c r="E189" s="65" t="s">
        <v>181</v>
      </c>
      <c r="F189" s="32">
        <f>+F190+F205+F220+F235+F246</f>
        <v>0</v>
      </c>
      <c r="G189" s="32">
        <f t="shared" ref="G189:W189" si="132">+G190+G205+G220+G235+G246</f>
        <v>0</v>
      </c>
      <c r="H189" s="32">
        <f t="shared" si="132"/>
        <v>0</v>
      </c>
      <c r="I189" s="32">
        <f t="shared" si="132"/>
        <v>0</v>
      </c>
      <c r="J189" s="32">
        <f t="shared" si="132"/>
        <v>0</v>
      </c>
      <c r="K189" s="32">
        <f t="shared" si="132"/>
        <v>0</v>
      </c>
      <c r="L189" s="32">
        <f t="shared" si="132"/>
        <v>0</v>
      </c>
      <c r="M189" s="32">
        <f t="shared" si="132"/>
        <v>0</v>
      </c>
      <c r="N189" s="32">
        <f t="shared" si="132"/>
        <v>0</v>
      </c>
      <c r="O189" s="32">
        <f t="shared" si="132"/>
        <v>0</v>
      </c>
      <c r="P189" s="32">
        <f t="shared" si="132"/>
        <v>0</v>
      </c>
      <c r="Q189" s="32">
        <f t="shared" si="132"/>
        <v>0</v>
      </c>
      <c r="R189" s="32">
        <f t="shared" si="132"/>
        <v>0</v>
      </c>
      <c r="S189" s="32">
        <f t="shared" si="132"/>
        <v>0</v>
      </c>
      <c r="T189" s="32">
        <f t="shared" si="132"/>
        <v>0</v>
      </c>
      <c r="U189" s="32">
        <f t="shared" si="132"/>
        <v>0</v>
      </c>
      <c r="V189" s="32">
        <f t="shared" si="132"/>
        <v>0</v>
      </c>
      <c r="W189" s="32">
        <f t="shared" si="132"/>
        <v>0</v>
      </c>
      <c r="X189" s="31">
        <f t="shared" ref="X189:X247" si="133">+SUM(F189:Q189)</f>
        <v>0</v>
      </c>
      <c r="Y189" s="31">
        <f t="shared" ref="Y189:Y247" si="134">+SUM(L189:Q189)</f>
        <v>0</v>
      </c>
      <c r="Z189" s="31">
        <f t="shared" ref="Z189:Z247" si="135">+SUM(R189:W189)</f>
        <v>0</v>
      </c>
      <c r="AA189" s="20"/>
      <c r="AB189" s="26" t="str">
        <f t="shared" ref="AB189:AB247" si="136">+IFERROR((R189/L189)-1,"")</f>
        <v/>
      </c>
      <c r="AC189" s="26" t="str">
        <f t="shared" ref="AC189:AC247" si="137">+IFERROR((S189/M189)-1,"")</f>
        <v/>
      </c>
      <c r="AD189" s="26" t="str">
        <f t="shared" ref="AD189:AD247" si="138">+IFERROR((T189/N189)-1,"")</f>
        <v/>
      </c>
      <c r="AE189" s="26" t="str">
        <f t="shared" ref="AE189:AE247" si="139">+IFERROR((U189/O189)-1,"")</f>
        <v/>
      </c>
      <c r="AF189" s="26" t="str">
        <f t="shared" ref="AF189:AF247" si="140">+IFERROR((V189/P189)-1,"")</f>
        <v/>
      </c>
      <c r="AG189" s="26" t="str">
        <f t="shared" ref="AG189:AG247" si="141">+IFERROR((W189/Q189)-1,"")</f>
        <v/>
      </c>
      <c r="AH189" s="26" t="str">
        <f t="shared" ref="AH189:AH247" si="142">+IFERROR((Z189/Y189)-1,"")</f>
        <v/>
      </c>
      <c r="AI189" s="20"/>
      <c r="AJ189" s="61"/>
      <c r="AK189" s="13"/>
    </row>
    <row r="190" spans="2:37">
      <c r="B190" s="9"/>
      <c r="D190" s="209" t="s">
        <v>239</v>
      </c>
      <c r="E190" s="65" t="s">
        <v>181</v>
      </c>
      <c r="F190" s="32">
        <f>F191+F201</f>
        <v>0</v>
      </c>
      <c r="G190" s="32">
        <f t="shared" ref="G190:W190" si="143">G191+G201</f>
        <v>0</v>
      </c>
      <c r="H190" s="32">
        <f t="shared" si="143"/>
        <v>0</v>
      </c>
      <c r="I190" s="32">
        <f t="shared" si="143"/>
        <v>0</v>
      </c>
      <c r="J190" s="32">
        <f t="shared" si="143"/>
        <v>0</v>
      </c>
      <c r="K190" s="32">
        <f t="shared" si="143"/>
        <v>0</v>
      </c>
      <c r="L190" s="32">
        <f t="shared" si="143"/>
        <v>0</v>
      </c>
      <c r="M190" s="32">
        <f t="shared" si="143"/>
        <v>0</v>
      </c>
      <c r="N190" s="32">
        <f t="shared" si="143"/>
        <v>0</v>
      </c>
      <c r="O190" s="32">
        <f t="shared" si="143"/>
        <v>0</v>
      </c>
      <c r="P190" s="32">
        <f t="shared" si="143"/>
        <v>0</v>
      </c>
      <c r="Q190" s="32">
        <f t="shared" si="143"/>
        <v>0</v>
      </c>
      <c r="R190" s="32">
        <f t="shared" si="143"/>
        <v>0</v>
      </c>
      <c r="S190" s="32">
        <f t="shared" si="143"/>
        <v>0</v>
      </c>
      <c r="T190" s="32">
        <f t="shared" si="143"/>
        <v>0</v>
      </c>
      <c r="U190" s="32">
        <f t="shared" si="143"/>
        <v>0</v>
      </c>
      <c r="V190" s="32">
        <f t="shared" si="143"/>
        <v>0</v>
      </c>
      <c r="W190" s="32">
        <f t="shared" si="143"/>
        <v>0</v>
      </c>
      <c r="X190" s="31">
        <f t="shared" si="133"/>
        <v>0</v>
      </c>
      <c r="Y190" s="31">
        <f t="shared" si="134"/>
        <v>0</v>
      </c>
      <c r="Z190" s="31">
        <f t="shared" si="135"/>
        <v>0</v>
      </c>
      <c r="AA190" s="20"/>
      <c r="AB190" s="26" t="str">
        <f t="shared" si="136"/>
        <v/>
      </c>
      <c r="AC190" s="26" t="str">
        <f t="shared" si="137"/>
        <v/>
      </c>
      <c r="AD190" s="26" t="str">
        <f t="shared" si="138"/>
        <v/>
      </c>
      <c r="AE190" s="26" t="str">
        <f t="shared" si="139"/>
        <v/>
      </c>
      <c r="AF190" s="26" t="str">
        <f t="shared" si="140"/>
        <v/>
      </c>
      <c r="AG190" s="26" t="str">
        <f t="shared" si="141"/>
        <v/>
      </c>
      <c r="AH190" s="26" t="str">
        <f t="shared" si="142"/>
        <v/>
      </c>
      <c r="AI190" s="20"/>
      <c r="AJ190" s="61"/>
      <c r="AK190" s="13"/>
    </row>
    <row r="191" spans="2:37">
      <c r="B191" s="9"/>
      <c r="D191" s="63" t="s">
        <v>240</v>
      </c>
      <c r="E191" s="65" t="s">
        <v>181</v>
      </c>
      <c r="F191" s="32">
        <f>+SUM(F192:F200)</f>
        <v>0</v>
      </c>
      <c r="G191" s="32">
        <f t="shared" ref="G191:W191" si="144">+SUM(G192:G200)</f>
        <v>0</v>
      </c>
      <c r="H191" s="32">
        <f t="shared" si="144"/>
        <v>0</v>
      </c>
      <c r="I191" s="32">
        <f t="shared" si="144"/>
        <v>0</v>
      </c>
      <c r="J191" s="32">
        <f t="shared" si="144"/>
        <v>0</v>
      </c>
      <c r="K191" s="32">
        <f t="shared" si="144"/>
        <v>0</v>
      </c>
      <c r="L191" s="32">
        <f t="shared" si="144"/>
        <v>0</v>
      </c>
      <c r="M191" s="32">
        <f t="shared" si="144"/>
        <v>0</v>
      </c>
      <c r="N191" s="32">
        <f t="shared" si="144"/>
        <v>0</v>
      </c>
      <c r="O191" s="32">
        <f t="shared" si="144"/>
        <v>0</v>
      </c>
      <c r="P191" s="32">
        <f t="shared" si="144"/>
        <v>0</v>
      </c>
      <c r="Q191" s="32">
        <f t="shared" si="144"/>
        <v>0</v>
      </c>
      <c r="R191" s="32">
        <f t="shared" si="144"/>
        <v>0</v>
      </c>
      <c r="S191" s="32">
        <f t="shared" si="144"/>
        <v>0</v>
      </c>
      <c r="T191" s="32">
        <f t="shared" si="144"/>
        <v>0</v>
      </c>
      <c r="U191" s="32">
        <f t="shared" si="144"/>
        <v>0</v>
      </c>
      <c r="V191" s="32">
        <f t="shared" si="144"/>
        <v>0</v>
      </c>
      <c r="W191" s="32">
        <f t="shared" si="144"/>
        <v>0</v>
      </c>
      <c r="X191" s="31">
        <f t="shared" si="133"/>
        <v>0</v>
      </c>
      <c r="Y191" s="31">
        <f t="shared" si="134"/>
        <v>0</v>
      </c>
      <c r="Z191" s="31">
        <f t="shared" si="135"/>
        <v>0</v>
      </c>
      <c r="AA191" s="21"/>
      <c r="AB191" s="26" t="str">
        <f t="shared" si="136"/>
        <v/>
      </c>
      <c r="AC191" s="26" t="str">
        <f t="shared" si="137"/>
        <v/>
      </c>
      <c r="AD191" s="26" t="str">
        <f t="shared" si="138"/>
        <v/>
      </c>
      <c r="AE191" s="26" t="str">
        <f t="shared" si="139"/>
        <v/>
      </c>
      <c r="AF191" s="26" t="str">
        <f t="shared" si="140"/>
        <v/>
      </c>
      <c r="AG191" s="26" t="str">
        <f t="shared" si="141"/>
        <v/>
      </c>
      <c r="AH191" s="26" t="str">
        <f t="shared" si="142"/>
        <v/>
      </c>
      <c r="AI191" s="21"/>
      <c r="AJ191" s="242"/>
      <c r="AK191" s="13"/>
    </row>
    <row r="192" spans="2:37">
      <c r="B192" s="9"/>
      <c r="D192" s="81" t="s">
        <v>241</v>
      </c>
      <c r="E192" s="65" t="s">
        <v>181</v>
      </c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31">
        <f t="shared" si="133"/>
        <v>0</v>
      </c>
      <c r="Y192" s="31">
        <f t="shared" si="134"/>
        <v>0</v>
      </c>
      <c r="Z192" s="31">
        <f t="shared" si="135"/>
        <v>0</v>
      </c>
      <c r="AA192" s="21"/>
      <c r="AB192" s="26" t="str">
        <f t="shared" si="136"/>
        <v/>
      </c>
      <c r="AC192" s="26" t="str">
        <f t="shared" si="137"/>
        <v/>
      </c>
      <c r="AD192" s="26" t="str">
        <f t="shared" si="138"/>
        <v/>
      </c>
      <c r="AE192" s="26" t="str">
        <f t="shared" si="139"/>
        <v/>
      </c>
      <c r="AF192" s="26" t="str">
        <f t="shared" si="140"/>
        <v/>
      </c>
      <c r="AG192" s="26" t="str">
        <f t="shared" si="141"/>
        <v/>
      </c>
      <c r="AH192" s="26" t="str">
        <f t="shared" si="142"/>
        <v/>
      </c>
      <c r="AI192" s="21"/>
      <c r="AJ192" s="242"/>
      <c r="AK192" s="13"/>
    </row>
    <row r="193" spans="2:37">
      <c r="B193" s="9"/>
      <c r="D193" s="81" t="s">
        <v>242</v>
      </c>
      <c r="E193" s="65" t="s">
        <v>181</v>
      </c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31">
        <f t="shared" si="133"/>
        <v>0</v>
      </c>
      <c r="Y193" s="31">
        <f t="shared" si="134"/>
        <v>0</v>
      </c>
      <c r="Z193" s="31">
        <f t="shared" si="135"/>
        <v>0</v>
      </c>
      <c r="AA193" s="20"/>
      <c r="AB193" s="26" t="str">
        <f t="shared" si="136"/>
        <v/>
      </c>
      <c r="AC193" s="26" t="str">
        <f t="shared" si="137"/>
        <v/>
      </c>
      <c r="AD193" s="26" t="str">
        <f t="shared" si="138"/>
        <v/>
      </c>
      <c r="AE193" s="26" t="str">
        <f t="shared" si="139"/>
        <v/>
      </c>
      <c r="AF193" s="26" t="str">
        <f t="shared" si="140"/>
        <v/>
      </c>
      <c r="AG193" s="26" t="str">
        <f t="shared" si="141"/>
        <v/>
      </c>
      <c r="AH193" s="26" t="str">
        <f t="shared" si="142"/>
        <v/>
      </c>
      <c r="AI193" s="20"/>
      <c r="AJ193" s="61"/>
      <c r="AK193" s="13"/>
    </row>
    <row r="194" spans="2:37">
      <c r="B194" s="9"/>
      <c r="D194" s="81" t="s">
        <v>243</v>
      </c>
      <c r="E194" s="65" t="s">
        <v>181</v>
      </c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31">
        <f t="shared" si="133"/>
        <v>0</v>
      </c>
      <c r="Y194" s="31">
        <f t="shared" si="134"/>
        <v>0</v>
      </c>
      <c r="Z194" s="31">
        <f t="shared" si="135"/>
        <v>0</v>
      </c>
      <c r="AA194" s="21"/>
      <c r="AB194" s="26" t="str">
        <f t="shared" si="136"/>
        <v/>
      </c>
      <c r="AC194" s="26" t="str">
        <f t="shared" si="137"/>
        <v/>
      </c>
      <c r="AD194" s="26" t="str">
        <f t="shared" si="138"/>
        <v/>
      </c>
      <c r="AE194" s="26" t="str">
        <f t="shared" si="139"/>
        <v/>
      </c>
      <c r="AF194" s="26" t="str">
        <f t="shared" si="140"/>
        <v/>
      </c>
      <c r="AG194" s="26" t="str">
        <f t="shared" si="141"/>
        <v/>
      </c>
      <c r="AH194" s="26" t="str">
        <f t="shared" si="142"/>
        <v/>
      </c>
      <c r="AI194" s="21"/>
      <c r="AJ194" s="242"/>
      <c r="AK194" s="13"/>
    </row>
    <row r="195" spans="2:37">
      <c r="B195" s="9"/>
      <c r="D195" s="81" t="s">
        <v>244</v>
      </c>
      <c r="E195" s="65" t="s">
        <v>181</v>
      </c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31">
        <f t="shared" si="133"/>
        <v>0</v>
      </c>
      <c r="Y195" s="31">
        <f t="shared" si="134"/>
        <v>0</v>
      </c>
      <c r="Z195" s="31">
        <f t="shared" si="135"/>
        <v>0</v>
      </c>
      <c r="AA195" s="21"/>
      <c r="AB195" s="26" t="str">
        <f t="shared" si="136"/>
        <v/>
      </c>
      <c r="AC195" s="26" t="str">
        <f t="shared" si="137"/>
        <v/>
      </c>
      <c r="AD195" s="26" t="str">
        <f t="shared" si="138"/>
        <v/>
      </c>
      <c r="AE195" s="26" t="str">
        <f t="shared" si="139"/>
        <v/>
      </c>
      <c r="AF195" s="26" t="str">
        <f t="shared" si="140"/>
        <v/>
      </c>
      <c r="AG195" s="26" t="str">
        <f t="shared" si="141"/>
        <v/>
      </c>
      <c r="AH195" s="26" t="str">
        <f t="shared" si="142"/>
        <v/>
      </c>
      <c r="AI195" s="21"/>
      <c r="AJ195" s="242"/>
      <c r="AK195" s="13"/>
    </row>
    <row r="196" spans="2:37">
      <c r="B196" s="9"/>
      <c r="D196" s="81" t="s">
        <v>252</v>
      </c>
      <c r="E196" s="65" t="s">
        <v>181</v>
      </c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31">
        <f t="shared" si="133"/>
        <v>0</v>
      </c>
      <c r="Y196" s="31">
        <f t="shared" si="134"/>
        <v>0</v>
      </c>
      <c r="Z196" s="31">
        <f t="shared" si="135"/>
        <v>0</v>
      </c>
      <c r="AA196" s="21"/>
      <c r="AB196" s="26" t="str">
        <f t="shared" si="136"/>
        <v/>
      </c>
      <c r="AC196" s="26" t="str">
        <f t="shared" si="137"/>
        <v/>
      </c>
      <c r="AD196" s="26" t="str">
        <f t="shared" si="138"/>
        <v/>
      </c>
      <c r="AE196" s="26" t="str">
        <f t="shared" si="139"/>
        <v/>
      </c>
      <c r="AF196" s="26" t="str">
        <f t="shared" si="140"/>
        <v/>
      </c>
      <c r="AG196" s="26" t="str">
        <f t="shared" si="141"/>
        <v/>
      </c>
      <c r="AH196" s="26" t="str">
        <f t="shared" si="142"/>
        <v/>
      </c>
      <c r="AI196" s="21"/>
      <c r="AJ196" s="242"/>
      <c r="AK196" s="13"/>
    </row>
    <row r="197" spans="2:37">
      <c r="B197" s="9"/>
      <c r="D197" s="81" t="s">
        <v>246</v>
      </c>
      <c r="E197" s="65" t="s">
        <v>181</v>
      </c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31">
        <f t="shared" si="133"/>
        <v>0</v>
      </c>
      <c r="Y197" s="31">
        <f t="shared" si="134"/>
        <v>0</v>
      </c>
      <c r="Z197" s="31">
        <f t="shared" si="135"/>
        <v>0</v>
      </c>
      <c r="AA197" s="20"/>
      <c r="AB197" s="26" t="str">
        <f t="shared" si="136"/>
        <v/>
      </c>
      <c r="AC197" s="26" t="str">
        <f t="shared" si="137"/>
        <v/>
      </c>
      <c r="AD197" s="26" t="str">
        <f t="shared" si="138"/>
        <v/>
      </c>
      <c r="AE197" s="26" t="str">
        <f t="shared" si="139"/>
        <v/>
      </c>
      <c r="AF197" s="26" t="str">
        <f t="shared" si="140"/>
        <v/>
      </c>
      <c r="AG197" s="26" t="str">
        <f t="shared" si="141"/>
        <v/>
      </c>
      <c r="AH197" s="26" t="str">
        <f t="shared" si="142"/>
        <v/>
      </c>
      <c r="AI197" s="20"/>
      <c r="AJ197" s="61"/>
      <c r="AK197" s="13"/>
    </row>
    <row r="198" spans="2:37">
      <c r="B198" s="9"/>
      <c r="D198" s="81" t="s">
        <v>332</v>
      </c>
      <c r="E198" s="65" t="s">
        <v>181</v>
      </c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31">
        <f t="shared" si="133"/>
        <v>0</v>
      </c>
      <c r="Y198" s="31">
        <f t="shared" si="134"/>
        <v>0</v>
      </c>
      <c r="Z198" s="31">
        <f t="shared" si="135"/>
        <v>0</v>
      </c>
      <c r="AA198" s="21"/>
      <c r="AB198" s="26" t="str">
        <f t="shared" si="136"/>
        <v/>
      </c>
      <c r="AC198" s="26" t="str">
        <f t="shared" si="137"/>
        <v/>
      </c>
      <c r="AD198" s="26" t="str">
        <f t="shared" si="138"/>
        <v/>
      </c>
      <c r="AE198" s="26" t="str">
        <f t="shared" si="139"/>
        <v/>
      </c>
      <c r="AF198" s="26" t="str">
        <f t="shared" si="140"/>
        <v/>
      </c>
      <c r="AG198" s="26" t="str">
        <f t="shared" si="141"/>
        <v/>
      </c>
      <c r="AH198" s="26" t="str">
        <f t="shared" si="142"/>
        <v/>
      </c>
      <c r="AI198" s="21"/>
      <c r="AJ198" s="242"/>
      <c r="AK198" s="13"/>
    </row>
    <row r="199" spans="2:37">
      <c r="B199" s="9"/>
      <c r="D199" s="81" t="s">
        <v>333</v>
      </c>
      <c r="E199" s="65" t="s">
        <v>181</v>
      </c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31">
        <f t="shared" si="133"/>
        <v>0</v>
      </c>
      <c r="Y199" s="31">
        <f t="shared" si="134"/>
        <v>0</v>
      </c>
      <c r="Z199" s="31">
        <f t="shared" si="135"/>
        <v>0</v>
      </c>
      <c r="AA199" s="21"/>
      <c r="AB199" s="26" t="str">
        <f t="shared" si="136"/>
        <v/>
      </c>
      <c r="AC199" s="26" t="str">
        <f t="shared" si="137"/>
        <v/>
      </c>
      <c r="AD199" s="26" t="str">
        <f t="shared" si="138"/>
        <v/>
      </c>
      <c r="AE199" s="26" t="str">
        <f t="shared" si="139"/>
        <v/>
      </c>
      <c r="AF199" s="26" t="str">
        <f t="shared" si="140"/>
        <v/>
      </c>
      <c r="AG199" s="26" t="str">
        <f t="shared" si="141"/>
        <v/>
      </c>
      <c r="AH199" s="26" t="str">
        <f t="shared" si="142"/>
        <v/>
      </c>
      <c r="AI199" s="21"/>
      <c r="AJ199" s="242"/>
      <c r="AK199" s="13"/>
    </row>
    <row r="200" spans="2:37">
      <c r="B200" s="9"/>
      <c r="D200" s="81" t="s">
        <v>247</v>
      </c>
      <c r="E200" s="65" t="s">
        <v>181</v>
      </c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31">
        <f t="shared" si="133"/>
        <v>0</v>
      </c>
      <c r="Y200" s="31">
        <f t="shared" si="134"/>
        <v>0</v>
      </c>
      <c r="Z200" s="31">
        <f t="shared" si="135"/>
        <v>0</v>
      </c>
      <c r="AA200" s="21"/>
      <c r="AB200" s="26" t="str">
        <f t="shared" si="136"/>
        <v/>
      </c>
      <c r="AC200" s="26" t="str">
        <f t="shared" si="137"/>
        <v/>
      </c>
      <c r="AD200" s="26" t="str">
        <f t="shared" si="138"/>
        <v/>
      </c>
      <c r="AE200" s="26" t="str">
        <f t="shared" si="139"/>
        <v/>
      </c>
      <c r="AF200" s="26" t="str">
        <f t="shared" si="140"/>
        <v/>
      </c>
      <c r="AG200" s="26" t="str">
        <f t="shared" si="141"/>
        <v/>
      </c>
      <c r="AH200" s="26" t="str">
        <f t="shared" si="142"/>
        <v/>
      </c>
      <c r="AI200" s="21"/>
      <c r="AJ200" s="242"/>
      <c r="AK200" s="13"/>
    </row>
    <row r="201" spans="2:37">
      <c r="B201" s="9"/>
      <c r="D201" s="63" t="s">
        <v>248</v>
      </c>
      <c r="E201" s="65" t="s">
        <v>181</v>
      </c>
      <c r="F201" s="32">
        <f>+SUM(F202:F204)</f>
        <v>0</v>
      </c>
      <c r="G201" s="32">
        <f t="shared" ref="G201:W201" si="145">+SUM(G202:G204)</f>
        <v>0</v>
      </c>
      <c r="H201" s="32">
        <f t="shared" si="145"/>
        <v>0</v>
      </c>
      <c r="I201" s="32">
        <f t="shared" si="145"/>
        <v>0</v>
      </c>
      <c r="J201" s="32">
        <f t="shared" si="145"/>
        <v>0</v>
      </c>
      <c r="K201" s="32">
        <f t="shared" si="145"/>
        <v>0</v>
      </c>
      <c r="L201" s="32">
        <f t="shared" si="145"/>
        <v>0</v>
      </c>
      <c r="M201" s="32">
        <f t="shared" si="145"/>
        <v>0</v>
      </c>
      <c r="N201" s="32">
        <f t="shared" si="145"/>
        <v>0</v>
      </c>
      <c r="O201" s="32">
        <f t="shared" si="145"/>
        <v>0</v>
      </c>
      <c r="P201" s="32">
        <f t="shared" si="145"/>
        <v>0</v>
      </c>
      <c r="Q201" s="32">
        <f t="shared" si="145"/>
        <v>0</v>
      </c>
      <c r="R201" s="32">
        <f t="shared" si="145"/>
        <v>0</v>
      </c>
      <c r="S201" s="32">
        <f t="shared" si="145"/>
        <v>0</v>
      </c>
      <c r="T201" s="32">
        <f t="shared" si="145"/>
        <v>0</v>
      </c>
      <c r="U201" s="32">
        <f t="shared" si="145"/>
        <v>0</v>
      </c>
      <c r="V201" s="32">
        <f t="shared" si="145"/>
        <v>0</v>
      </c>
      <c r="W201" s="32">
        <f t="shared" si="145"/>
        <v>0</v>
      </c>
      <c r="X201" s="31">
        <f t="shared" si="133"/>
        <v>0</v>
      </c>
      <c r="Y201" s="31">
        <f t="shared" si="134"/>
        <v>0</v>
      </c>
      <c r="Z201" s="31">
        <f t="shared" si="135"/>
        <v>0</v>
      </c>
      <c r="AA201" s="21"/>
      <c r="AB201" s="26" t="str">
        <f t="shared" si="136"/>
        <v/>
      </c>
      <c r="AC201" s="26" t="str">
        <f t="shared" si="137"/>
        <v/>
      </c>
      <c r="AD201" s="26" t="str">
        <f t="shared" si="138"/>
        <v/>
      </c>
      <c r="AE201" s="26" t="str">
        <f t="shared" si="139"/>
        <v/>
      </c>
      <c r="AF201" s="26" t="str">
        <f t="shared" si="140"/>
        <v/>
      </c>
      <c r="AG201" s="26" t="str">
        <f t="shared" si="141"/>
        <v/>
      </c>
      <c r="AH201" s="26" t="str">
        <f t="shared" si="142"/>
        <v/>
      </c>
      <c r="AI201" s="21"/>
      <c r="AJ201" s="242"/>
      <c r="AK201" s="13"/>
    </row>
    <row r="202" spans="2:37">
      <c r="B202" s="9"/>
      <c r="D202" s="81" t="s">
        <v>249</v>
      </c>
      <c r="E202" s="65" t="s">
        <v>181</v>
      </c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31">
        <f t="shared" si="133"/>
        <v>0</v>
      </c>
      <c r="Y202" s="31">
        <f t="shared" si="134"/>
        <v>0</v>
      </c>
      <c r="Z202" s="31">
        <f t="shared" si="135"/>
        <v>0</v>
      </c>
      <c r="AA202" s="21"/>
      <c r="AB202" s="26" t="str">
        <f t="shared" si="136"/>
        <v/>
      </c>
      <c r="AC202" s="26" t="str">
        <f t="shared" si="137"/>
        <v/>
      </c>
      <c r="AD202" s="26" t="str">
        <f t="shared" si="138"/>
        <v/>
      </c>
      <c r="AE202" s="26" t="str">
        <f t="shared" si="139"/>
        <v/>
      </c>
      <c r="AF202" s="26" t="str">
        <f t="shared" si="140"/>
        <v/>
      </c>
      <c r="AG202" s="26" t="str">
        <f t="shared" si="141"/>
        <v/>
      </c>
      <c r="AH202" s="26" t="str">
        <f t="shared" si="142"/>
        <v/>
      </c>
      <c r="AI202" s="21"/>
      <c r="AJ202" s="242"/>
      <c r="AK202" s="13"/>
    </row>
    <row r="203" spans="2:37">
      <c r="B203" s="9"/>
      <c r="D203" s="81" t="s">
        <v>250</v>
      </c>
      <c r="E203" s="65" t="s">
        <v>181</v>
      </c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31">
        <f t="shared" si="133"/>
        <v>0</v>
      </c>
      <c r="Y203" s="31">
        <f t="shared" si="134"/>
        <v>0</v>
      </c>
      <c r="Z203" s="31">
        <f t="shared" si="135"/>
        <v>0</v>
      </c>
      <c r="AA203" s="21"/>
      <c r="AB203" s="26" t="str">
        <f t="shared" si="136"/>
        <v/>
      </c>
      <c r="AC203" s="26" t="str">
        <f t="shared" si="137"/>
        <v/>
      </c>
      <c r="AD203" s="26" t="str">
        <f t="shared" si="138"/>
        <v/>
      </c>
      <c r="AE203" s="26" t="str">
        <f t="shared" si="139"/>
        <v/>
      </c>
      <c r="AF203" s="26" t="str">
        <f t="shared" si="140"/>
        <v/>
      </c>
      <c r="AG203" s="26" t="str">
        <f t="shared" si="141"/>
        <v/>
      </c>
      <c r="AH203" s="26" t="str">
        <f t="shared" si="142"/>
        <v/>
      </c>
      <c r="AI203" s="21"/>
      <c r="AJ203" s="242"/>
      <c r="AK203" s="13"/>
    </row>
    <row r="204" spans="2:37">
      <c r="B204" s="9"/>
      <c r="D204" s="81" t="s">
        <v>251</v>
      </c>
      <c r="E204" s="65" t="s">
        <v>181</v>
      </c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31">
        <f t="shared" si="133"/>
        <v>0</v>
      </c>
      <c r="Y204" s="31">
        <f t="shared" si="134"/>
        <v>0</v>
      </c>
      <c r="Z204" s="31">
        <f t="shared" si="135"/>
        <v>0</v>
      </c>
      <c r="AA204" s="21"/>
      <c r="AB204" s="26" t="str">
        <f t="shared" si="136"/>
        <v/>
      </c>
      <c r="AC204" s="26" t="str">
        <f t="shared" si="137"/>
        <v/>
      </c>
      <c r="AD204" s="26" t="str">
        <f t="shared" si="138"/>
        <v/>
      </c>
      <c r="AE204" s="26" t="str">
        <f t="shared" si="139"/>
        <v/>
      </c>
      <c r="AF204" s="26" t="str">
        <f t="shared" si="140"/>
        <v/>
      </c>
      <c r="AG204" s="26" t="str">
        <f t="shared" si="141"/>
        <v/>
      </c>
      <c r="AH204" s="26" t="str">
        <f t="shared" si="142"/>
        <v/>
      </c>
      <c r="AI204" s="21"/>
      <c r="AJ204" s="242"/>
      <c r="AK204" s="13"/>
    </row>
    <row r="205" spans="2:37">
      <c r="B205" s="9"/>
      <c r="D205" s="209" t="s">
        <v>231</v>
      </c>
      <c r="E205" s="65" t="s">
        <v>181</v>
      </c>
      <c r="F205" s="32">
        <f>+SUM(F206+F216)</f>
        <v>0</v>
      </c>
      <c r="G205" s="32">
        <f t="shared" ref="G205:W205" si="146">+SUM(G206+G216)</f>
        <v>0</v>
      </c>
      <c r="H205" s="32">
        <f t="shared" si="146"/>
        <v>0</v>
      </c>
      <c r="I205" s="32">
        <f t="shared" si="146"/>
        <v>0</v>
      </c>
      <c r="J205" s="32">
        <f t="shared" si="146"/>
        <v>0</v>
      </c>
      <c r="K205" s="32">
        <f t="shared" si="146"/>
        <v>0</v>
      </c>
      <c r="L205" s="32">
        <f t="shared" si="146"/>
        <v>0</v>
      </c>
      <c r="M205" s="32">
        <f t="shared" si="146"/>
        <v>0</v>
      </c>
      <c r="N205" s="32">
        <f t="shared" si="146"/>
        <v>0</v>
      </c>
      <c r="O205" s="32">
        <f t="shared" si="146"/>
        <v>0</v>
      </c>
      <c r="P205" s="32">
        <f t="shared" si="146"/>
        <v>0</v>
      </c>
      <c r="Q205" s="32">
        <f t="shared" si="146"/>
        <v>0</v>
      </c>
      <c r="R205" s="32">
        <f t="shared" si="146"/>
        <v>0</v>
      </c>
      <c r="S205" s="32">
        <f t="shared" si="146"/>
        <v>0</v>
      </c>
      <c r="T205" s="32">
        <f t="shared" si="146"/>
        <v>0</v>
      </c>
      <c r="U205" s="32">
        <f t="shared" si="146"/>
        <v>0</v>
      </c>
      <c r="V205" s="32">
        <f t="shared" si="146"/>
        <v>0</v>
      </c>
      <c r="W205" s="32">
        <f t="shared" si="146"/>
        <v>0</v>
      </c>
      <c r="X205" s="31">
        <f t="shared" si="133"/>
        <v>0</v>
      </c>
      <c r="Y205" s="31">
        <f t="shared" si="134"/>
        <v>0</v>
      </c>
      <c r="Z205" s="31">
        <f t="shared" si="135"/>
        <v>0</v>
      </c>
      <c r="AA205" s="21"/>
      <c r="AB205" s="26" t="str">
        <f t="shared" si="136"/>
        <v/>
      </c>
      <c r="AC205" s="26" t="str">
        <f t="shared" si="137"/>
        <v/>
      </c>
      <c r="AD205" s="26" t="str">
        <f t="shared" si="138"/>
        <v/>
      </c>
      <c r="AE205" s="26" t="str">
        <f t="shared" si="139"/>
        <v/>
      </c>
      <c r="AF205" s="26" t="str">
        <f t="shared" si="140"/>
        <v/>
      </c>
      <c r="AG205" s="26" t="str">
        <f t="shared" si="141"/>
        <v/>
      </c>
      <c r="AH205" s="26" t="str">
        <f t="shared" si="142"/>
        <v/>
      </c>
      <c r="AI205" s="21"/>
      <c r="AJ205" s="242"/>
      <c r="AK205" s="13"/>
    </row>
    <row r="206" spans="2:37">
      <c r="B206" s="9"/>
      <c r="D206" s="63" t="s">
        <v>240</v>
      </c>
      <c r="E206" s="65" t="s">
        <v>181</v>
      </c>
      <c r="F206" s="32">
        <f>+SUM(F207:F215)</f>
        <v>0</v>
      </c>
      <c r="G206" s="32">
        <f t="shared" ref="G206:W206" si="147">+SUM(G207:G215)</f>
        <v>0</v>
      </c>
      <c r="H206" s="32">
        <f t="shared" si="147"/>
        <v>0</v>
      </c>
      <c r="I206" s="32">
        <f t="shared" si="147"/>
        <v>0</v>
      </c>
      <c r="J206" s="32">
        <f t="shared" si="147"/>
        <v>0</v>
      </c>
      <c r="K206" s="32">
        <f t="shared" si="147"/>
        <v>0</v>
      </c>
      <c r="L206" s="32">
        <f t="shared" si="147"/>
        <v>0</v>
      </c>
      <c r="M206" s="32">
        <f t="shared" si="147"/>
        <v>0</v>
      </c>
      <c r="N206" s="32">
        <f t="shared" si="147"/>
        <v>0</v>
      </c>
      <c r="O206" s="32">
        <f t="shared" si="147"/>
        <v>0</v>
      </c>
      <c r="P206" s="32">
        <f t="shared" si="147"/>
        <v>0</v>
      </c>
      <c r="Q206" s="32">
        <f t="shared" si="147"/>
        <v>0</v>
      </c>
      <c r="R206" s="32">
        <f t="shared" si="147"/>
        <v>0</v>
      </c>
      <c r="S206" s="32">
        <f t="shared" si="147"/>
        <v>0</v>
      </c>
      <c r="T206" s="32">
        <f t="shared" si="147"/>
        <v>0</v>
      </c>
      <c r="U206" s="32">
        <f t="shared" si="147"/>
        <v>0</v>
      </c>
      <c r="V206" s="32">
        <f t="shared" si="147"/>
        <v>0</v>
      </c>
      <c r="W206" s="32">
        <f t="shared" si="147"/>
        <v>0</v>
      </c>
      <c r="X206" s="31">
        <f t="shared" si="133"/>
        <v>0</v>
      </c>
      <c r="Y206" s="31">
        <f t="shared" si="134"/>
        <v>0</v>
      </c>
      <c r="Z206" s="31">
        <f t="shared" si="135"/>
        <v>0</v>
      </c>
      <c r="AA206" s="21"/>
      <c r="AB206" s="26" t="str">
        <f t="shared" si="136"/>
        <v/>
      </c>
      <c r="AC206" s="26" t="str">
        <f t="shared" si="137"/>
        <v/>
      </c>
      <c r="AD206" s="26" t="str">
        <f t="shared" si="138"/>
        <v/>
      </c>
      <c r="AE206" s="26" t="str">
        <f t="shared" si="139"/>
        <v/>
      </c>
      <c r="AF206" s="26" t="str">
        <f t="shared" si="140"/>
        <v/>
      </c>
      <c r="AG206" s="26" t="str">
        <f t="shared" si="141"/>
        <v/>
      </c>
      <c r="AH206" s="26" t="str">
        <f t="shared" si="142"/>
        <v/>
      </c>
      <c r="AI206" s="21"/>
      <c r="AJ206" s="242"/>
      <c r="AK206" s="13"/>
    </row>
    <row r="207" spans="2:37">
      <c r="B207" s="9"/>
      <c r="D207" s="81" t="s">
        <v>241</v>
      </c>
      <c r="E207" s="65" t="s">
        <v>181</v>
      </c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31">
        <f t="shared" si="133"/>
        <v>0</v>
      </c>
      <c r="Y207" s="31">
        <f t="shared" si="134"/>
        <v>0</v>
      </c>
      <c r="Z207" s="31">
        <f t="shared" si="135"/>
        <v>0</v>
      </c>
      <c r="AA207" s="21"/>
      <c r="AB207" s="26" t="str">
        <f t="shared" si="136"/>
        <v/>
      </c>
      <c r="AC207" s="26" t="str">
        <f t="shared" si="137"/>
        <v/>
      </c>
      <c r="AD207" s="26" t="str">
        <f t="shared" si="138"/>
        <v/>
      </c>
      <c r="AE207" s="26" t="str">
        <f t="shared" si="139"/>
        <v/>
      </c>
      <c r="AF207" s="26" t="str">
        <f t="shared" si="140"/>
        <v/>
      </c>
      <c r="AG207" s="26" t="str">
        <f t="shared" si="141"/>
        <v/>
      </c>
      <c r="AH207" s="26" t="str">
        <f t="shared" si="142"/>
        <v/>
      </c>
      <c r="AI207" s="21"/>
      <c r="AJ207" s="242"/>
      <c r="AK207" s="13"/>
    </row>
    <row r="208" spans="2:37">
      <c r="B208" s="9"/>
      <c r="D208" s="81" t="s">
        <v>242</v>
      </c>
      <c r="E208" s="65" t="s">
        <v>181</v>
      </c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31">
        <f t="shared" si="133"/>
        <v>0</v>
      </c>
      <c r="Y208" s="31">
        <f t="shared" si="134"/>
        <v>0</v>
      </c>
      <c r="Z208" s="31">
        <f t="shared" si="135"/>
        <v>0</v>
      </c>
      <c r="AA208" s="20"/>
      <c r="AB208" s="26" t="str">
        <f t="shared" si="136"/>
        <v/>
      </c>
      <c r="AC208" s="26" t="str">
        <f t="shared" si="137"/>
        <v/>
      </c>
      <c r="AD208" s="26" t="str">
        <f t="shared" si="138"/>
        <v/>
      </c>
      <c r="AE208" s="26" t="str">
        <f t="shared" si="139"/>
        <v/>
      </c>
      <c r="AF208" s="26" t="str">
        <f t="shared" si="140"/>
        <v/>
      </c>
      <c r="AG208" s="26" t="str">
        <f t="shared" si="141"/>
        <v/>
      </c>
      <c r="AH208" s="26" t="str">
        <f t="shared" si="142"/>
        <v/>
      </c>
      <c r="AI208" s="20"/>
      <c r="AJ208" s="61"/>
      <c r="AK208" s="13"/>
    </row>
    <row r="209" spans="2:37">
      <c r="B209" s="9"/>
      <c r="D209" s="81" t="s">
        <v>243</v>
      </c>
      <c r="E209" s="65" t="s">
        <v>181</v>
      </c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31">
        <f t="shared" si="133"/>
        <v>0</v>
      </c>
      <c r="Y209" s="31">
        <f t="shared" si="134"/>
        <v>0</v>
      </c>
      <c r="Z209" s="31">
        <f t="shared" si="135"/>
        <v>0</v>
      </c>
      <c r="AA209" s="21"/>
      <c r="AB209" s="26" t="str">
        <f t="shared" si="136"/>
        <v/>
      </c>
      <c r="AC209" s="26" t="str">
        <f t="shared" si="137"/>
        <v/>
      </c>
      <c r="AD209" s="26" t="str">
        <f t="shared" si="138"/>
        <v/>
      </c>
      <c r="AE209" s="26" t="str">
        <f t="shared" si="139"/>
        <v/>
      </c>
      <c r="AF209" s="26" t="str">
        <f t="shared" si="140"/>
        <v/>
      </c>
      <c r="AG209" s="26" t="str">
        <f t="shared" si="141"/>
        <v/>
      </c>
      <c r="AH209" s="26" t="str">
        <f t="shared" si="142"/>
        <v/>
      </c>
      <c r="AI209" s="21"/>
      <c r="AJ209" s="242"/>
      <c r="AK209" s="13"/>
    </row>
    <row r="210" spans="2:37">
      <c r="B210" s="9"/>
      <c r="D210" s="81" t="s">
        <v>244</v>
      </c>
      <c r="E210" s="65" t="s">
        <v>181</v>
      </c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31">
        <f t="shared" si="133"/>
        <v>0</v>
      </c>
      <c r="Y210" s="31">
        <f t="shared" si="134"/>
        <v>0</v>
      </c>
      <c r="Z210" s="31">
        <f t="shared" si="135"/>
        <v>0</v>
      </c>
      <c r="AA210" s="21"/>
      <c r="AB210" s="26" t="str">
        <f t="shared" si="136"/>
        <v/>
      </c>
      <c r="AC210" s="26" t="str">
        <f t="shared" si="137"/>
        <v/>
      </c>
      <c r="AD210" s="26" t="str">
        <f t="shared" si="138"/>
        <v/>
      </c>
      <c r="AE210" s="26" t="str">
        <f t="shared" si="139"/>
        <v/>
      </c>
      <c r="AF210" s="26" t="str">
        <f t="shared" si="140"/>
        <v/>
      </c>
      <c r="AG210" s="26" t="str">
        <f t="shared" si="141"/>
        <v/>
      </c>
      <c r="AH210" s="26" t="str">
        <f t="shared" si="142"/>
        <v/>
      </c>
      <c r="AI210" s="21"/>
      <c r="AJ210" s="242"/>
      <c r="AK210" s="13"/>
    </row>
    <row r="211" spans="2:37">
      <c r="B211" s="9"/>
      <c r="D211" s="81" t="s">
        <v>252</v>
      </c>
      <c r="E211" s="65" t="s">
        <v>181</v>
      </c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31">
        <f t="shared" si="133"/>
        <v>0</v>
      </c>
      <c r="Y211" s="31">
        <f t="shared" si="134"/>
        <v>0</v>
      </c>
      <c r="Z211" s="31">
        <f t="shared" si="135"/>
        <v>0</v>
      </c>
      <c r="AA211" s="21"/>
      <c r="AB211" s="26" t="str">
        <f t="shared" si="136"/>
        <v/>
      </c>
      <c r="AC211" s="26" t="str">
        <f t="shared" si="137"/>
        <v/>
      </c>
      <c r="AD211" s="26" t="str">
        <f t="shared" si="138"/>
        <v/>
      </c>
      <c r="AE211" s="26" t="str">
        <f t="shared" si="139"/>
        <v/>
      </c>
      <c r="AF211" s="26" t="str">
        <f t="shared" si="140"/>
        <v/>
      </c>
      <c r="AG211" s="26" t="str">
        <f t="shared" si="141"/>
        <v/>
      </c>
      <c r="AH211" s="26" t="str">
        <f t="shared" si="142"/>
        <v/>
      </c>
      <c r="AI211" s="21"/>
      <c r="AJ211" s="242"/>
      <c r="AK211" s="13"/>
    </row>
    <row r="212" spans="2:37">
      <c r="B212" s="9"/>
      <c r="D212" s="81" t="s">
        <v>246</v>
      </c>
      <c r="E212" s="65" t="s">
        <v>181</v>
      </c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31">
        <f t="shared" si="133"/>
        <v>0</v>
      </c>
      <c r="Y212" s="31">
        <f t="shared" si="134"/>
        <v>0</v>
      </c>
      <c r="Z212" s="31">
        <f t="shared" si="135"/>
        <v>0</v>
      </c>
      <c r="AA212" s="20"/>
      <c r="AB212" s="26" t="str">
        <f t="shared" si="136"/>
        <v/>
      </c>
      <c r="AC212" s="26" t="str">
        <f t="shared" si="137"/>
        <v/>
      </c>
      <c r="AD212" s="26" t="str">
        <f t="shared" si="138"/>
        <v/>
      </c>
      <c r="AE212" s="26" t="str">
        <f t="shared" si="139"/>
        <v/>
      </c>
      <c r="AF212" s="26" t="str">
        <f t="shared" si="140"/>
        <v/>
      </c>
      <c r="AG212" s="26" t="str">
        <f t="shared" si="141"/>
        <v/>
      </c>
      <c r="AH212" s="26" t="str">
        <f t="shared" si="142"/>
        <v/>
      </c>
      <c r="AI212" s="20"/>
      <c r="AJ212" s="61"/>
      <c r="AK212" s="13"/>
    </row>
    <row r="213" spans="2:37">
      <c r="B213" s="9"/>
      <c r="D213" s="81" t="s">
        <v>332</v>
      </c>
      <c r="E213" s="65" t="s">
        <v>181</v>
      </c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31">
        <f t="shared" si="133"/>
        <v>0</v>
      </c>
      <c r="Y213" s="31">
        <f t="shared" si="134"/>
        <v>0</v>
      </c>
      <c r="Z213" s="31">
        <f t="shared" si="135"/>
        <v>0</v>
      </c>
      <c r="AA213" s="21"/>
      <c r="AB213" s="26" t="str">
        <f t="shared" si="136"/>
        <v/>
      </c>
      <c r="AC213" s="26" t="str">
        <f t="shared" si="137"/>
        <v/>
      </c>
      <c r="AD213" s="26" t="str">
        <f t="shared" si="138"/>
        <v/>
      </c>
      <c r="AE213" s="26" t="str">
        <f t="shared" si="139"/>
        <v/>
      </c>
      <c r="AF213" s="26" t="str">
        <f t="shared" si="140"/>
        <v/>
      </c>
      <c r="AG213" s="26" t="str">
        <f t="shared" si="141"/>
        <v/>
      </c>
      <c r="AH213" s="26" t="str">
        <f t="shared" si="142"/>
        <v/>
      </c>
      <c r="AI213" s="21"/>
      <c r="AJ213" s="242"/>
      <c r="AK213" s="13"/>
    </row>
    <row r="214" spans="2:37">
      <c r="B214" s="9"/>
      <c r="D214" s="81" t="s">
        <v>333</v>
      </c>
      <c r="E214" s="65" t="s">
        <v>181</v>
      </c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31">
        <f t="shared" si="133"/>
        <v>0</v>
      </c>
      <c r="Y214" s="31">
        <f t="shared" si="134"/>
        <v>0</v>
      </c>
      <c r="Z214" s="31">
        <f t="shared" si="135"/>
        <v>0</v>
      </c>
      <c r="AA214" s="21"/>
      <c r="AB214" s="26" t="str">
        <f t="shared" si="136"/>
        <v/>
      </c>
      <c r="AC214" s="26" t="str">
        <f t="shared" si="137"/>
        <v/>
      </c>
      <c r="AD214" s="26" t="str">
        <f t="shared" si="138"/>
        <v/>
      </c>
      <c r="AE214" s="26" t="str">
        <f t="shared" si="139"/>
        <v/>
      </c>
      <c r="AF214" s="26" t="str">
        <f t="shared" si="140"/>
        <v/>
      </c>
      <c r="AG214" s="26" t="str">
        <f t="shared" si="141"/>
        <v/>
      </c>
      <c r="AH214" s="26" t="str">
        <f t="shared" si="142"/>
        <v/>
      </c>
      <c r="AI214" s="21"/>
      <c r="AJ214" s="242"/>
      <c r="AK214" s="13"/>
    </row>
    <row r="215" spans="2:37">
      <c r="B215" s="9"/>
      <c r="D215" s="81" t="s">
        <v>247</v>
      </c>
      <c r="E215" s="65" t="s">
        <v>181</v>
      </c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31">
        <f t="shared" si="133"/>
        <v>0</v>
      </c>
      <c r="Y215" s="31">
        <f t="shared" si="134"/>
        <v>0</v>
      </c>
      <c r="Z215" s="31">
        <f t="shared" si="135"/>
        <v>0</v>
      </c>
      <c r="AA215" s="21"/>
      <c r="AB215" s="26" t="str">
        <f t="shared" si="136"/>
        <v/>
      </c>
      <c r="AC215" s="26" t="str">
        <f t="shared" si="137"/>
        <v/>
      </c>
      <c r="AD215" s="26" t="str">
        <f t="shared" si="138"/>
        <v/>
      </c>
      <c r="AE215" s="26" t="str">
        <f t="shared" si="139"/>
        <v/>
      </c>
      <c r="AF215" s="26" t="str">
        <f t="shared" si="140"/>
        <v/>
      </c>
      <c r="AG215" s="26" t="str">
        <f t="shared" si="141"/>
        <v/>
      </c>
      <c r="AH215" s="26" t="str">
        <f t="shared" si="142"/>
        <v/>
      </c>
      <c r="AI215" s="21"/>
      <c r="AJ215" s="242"/>
      <c r="AK215" s="13"/>
    </row>
    <row r="216" spans="2:37">
      <c r="B216" s="9"/>
      <c r="D216" s="63" t="s">
        <v>248</v>
      </c>
      <c r="E216" s="65" t="s">
        <v>181</v>
      </c>
      <c r="F216" s="32">
        <f>+SUM(F217:F219)</f>
        <v>0</v>
      </c>
      <c r="G216" s="32">
        <f t="shared" ref="G216:W216" si="148">+SUM(G217:G219)</f>
        <v>0</v>
      </c>
      <c r="H216" s="32">
        <f t="shared" si="148"/>
        <v>0</v>
      </c>
      <c r="I216" s="32">
        <f t="shared" si="148"/>
        <v>0</v>
      </c>
      <c r="J216" s="32">
        <f t="shared" si="148"/>
        <v>0</v>
      </c>
      <c r="K216" s="32">
        <f t="shared" si="148"/>
        <v>0</v>
      </c>
      <c r="L216" s="32">
        <f t="shared" si="148"/>
        <v>0</v>
      </c>
      <c r="M216" s="32">
        <f t="shared" si="148"/>
        <v>0</v>
      </c>
      <c r="N216" s="32">
        <f t="shared" si="148"/>
        <v>0</v>
      </c>
      <c r="O216" s="32">
        <f t="shared" si="148"/>
        <v>0</v>
      </c>
      <c r="P216" s="32">
        <f t="shared" si="148"/>
        <v>0</v>
      </c>
      <c r="Q216" s="32">
        <f t="shared" si="148"/>
        <v>0</v>
      </c>
      <c r="R216" s="32">
        <f t="shared" si="148"/>
        <v>0</v>
      </c>
      <c r="S216" s="32">
        <f t="shared" si="148"/>
        <v>0</v>
      </c>
      <c r="T216" s="32">
        <f t="shared" si="148"/>
        <v>0</v>
      </c>
      <c r="U216" s="32">
        <f t="shared" si="148"/>
        <v>0</v>
      </c>
      <c r="V216" s="32">
        <f t="shared" si="148"/>
        <v>0</v>
      </c>
      <c r="W216" s="32">
        <f t="shared" si="148"/>
        <v>0</v>
      </c>
      <c r="X216" s="31">
        <f t="shared" si="133"/>
        <v>0</v>
      </c>
      <c r="Y216" s="31">
        <f t="shared" si="134"/>
        <v>0</v>
      </c>
      <c r="Z216" s="31">
        <f t="shared" si="135"/>
        <v>0</v>
      </c>
      <c r="AA216" s="21"/>
      <c r="AB216" s="26" t="str">
        <f t="shared" si="136"/>
        <v/>
      </c>
      <c r="AC216" s="26" t="str">
        <f t="shared" si="137"/>
        <v/>
      </c>
      <c r="AD216" s="26" t="str">
        <f t="shared" si="138"/>
        <v/>
      </c>
      <c r="AE216" s="26" t="str">
        <f t="shared" si="139"/>
        <v/>
      </c>
      <c r="AF216" s="26" t="str">
        <f t="shared" si="140"/>
        <v/>
      </c>
      <c r="AG216" s="26" t="str">
        <f t="shared" si="141"/>
        <v/>
      </c>
      <c r="AH216" s="26" t="str">
        <f t="shared" si="142"/>
        <v/>
      </c>
      <c r="AI216" s="21"/>
      <c r="AJ216" s="242"/>
      <c r="AK216" s="13"/>
    </row>
    <row r="217" spans="2:37">
      <c r="B217" s="9"/>
      <c r="D217" s="81" t="s">
        <v>249</v>
      </c>
      <c r="E217" s="65" t="s">
        <v>181</v>
      </c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31">
        <f t="shared" si="133"/>
        <v>0</v>
      </c>
      <c r="Y217" s="31">
        <f t="shared" si="134"/>
        <v>0</v>
      </c>
      <c r="Z217" s="31">
        <f t="shared" si="135"/>
        <v>0</v>
      </c>
      <c r="AA217" s="21"/>
      <c r="AB217" s="26" t="str">
        <f t="shared" si="136"/>
        <v/>
      </c>
      <c r="AC217" s="26" t="str">
        <f t="shared" si="137"/>
        <v/>
      </c>
      <c r="AD217" s="26" t="str">
        <f t="shared" si="138"/>
        <v/>
      </c>
      <c r="AE217" s="26" t="str">
        <f t="shared" si="139"/>
        <v/>
      </c>
      <c r="AF217" s="26" t="str">
        <f t="shared" si="140"/>
        <v/>
      </c>
      <c r="AG217" s="26" t="str">
        <f t="shared" si="141"/>
        <v/>
      </c>
      <c r="AH217" s="26" t="str">
        <f t="shared" si="142"/>
        <v/>
      </c>
      <c r="AI217" s="21"/>
      <c r="AJ217" s="242"/>
      <c r="AK217" s="13"/>
    </row>
    <row r="218" spans="2:37">
      <c r="B218" s="9"/>
      <c r="D218" s="81" t="s">
        <v>250</v>
      </c>
      <c r="E218" s="65" t="s">
        <v>181</v>
      </c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31">
        <f t="shared" si="133"/>
        <v>0</v>
      </c>
      <c r="Y218" s="31">
        <f t="shared" si="134"/>
        <v>0</v>
      </c>
      <c r="Z218" s="31">
        <f t="shared" si="135"/>
        <v>0</v>
      </c>
      <c r="AA218" s="21"/>
      <c r="AB218" s="26" t="str">
        <f t="shared" si="136"/>
        <v/>
      </c>
      <c r="AC218" s="26" t="str">
        <f t="shared" si="137"/>
        <v/>
      </c>
      <c r="AD218" s="26" t="str">
        <f t="shared" si="138"/>
        <v/>
      </c>
      <c r="AE218" s="26" t="str">
        <f t="shared" si="139"/>
        <v/>
      </c>
      <c r="AF218" s="26" t="str">
        <f t="shared" si="140"/>
        <v/>
      </c>
      <c r="AG218" s="26" t="str">
        <f t="shared" si="141"/>
        <v/>
      </c>
      <c r="AH218" s="26" t="str">
        <f t="shared" si="142"/>
        <v/>
      </c>
      <c r="AI218" s="21"/>
      <c r="AJ218" s="242"/>
      <c r="AK218" s="13"/>
    </row>
    <row r="219" spans="2:37">
      <c r="B219" s="9"/>
      <c r="D219" s="81" t="s">
        <v>251</v>
      </c>
      <c r="E219" s="65" t="s">
        <v>181</v>
      </c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31">
        <f t="shared" si="133"/>
        <v>0</v>
      </c>
      <c r="Y219" s="31">
        <f t="shared" si="134"/>
        <v>0</v>
      </c>
      <c r="Z219" s="31">
        <f t="shared" si="135"/>
        <v>0</v>
      </c>
      <c r="AA219" s="21"/>
      <c r="AB219" s="26" t="str">
        <f t="shared" si="136"/>
        <v/>
      </c>
      <c r="AC219" s="26" t="str">
        <f t="shared" si="137"/>
        <v/>
      </c>
      <c r="AD219" s="26" t="str">
        <f t="shared" si="138"/>
        <v/>
      </c>
      <c r="AE219" s="26" t="str">
        <f t="shared" si="139"/>
        <v/>
      </c>
      <c r="AF219" s="26" t="str">
        <f t="shared" si="140"/>
        <v/>
      </c>
      <c r="AG219" s="26" t="str">
        <f t="shared" si="141"/>
        <v/>
      </c>
      <c r="AH219" s="26" t="str">
        <f t="shared" si="142"/>
        <v/>
      </c>
      <c r="AI219" s="21"/>
      <c r="AJ219" s="242"/>
      <c r="AK219" s="13"/>
    </row>
    <row r="220" spans="2:37">
      <c r="B220" s="9"/>
      <c r="D220" s="209" t="s">
        <v>235</v>
      </c>
      <c r="E220" s="65" t="s">
        <v>181</v>
      </c>
      <c r="F220" s="32">
        <f>+SUM(F221+F231)</f>
        <v>0</v>
      </c>
      <c r="G220" s="32">
        <f t="shared" ref="G220:W220" si="149">+SUM(G221+G231)</f>
        <v>0</v>
      </c>
      <c r="H220" s="32">
        <f t="shared" si="149"/>
        <v>0</v>
      </c>
      <c r="I220" s="32">
        <f t="shared" si="149"/>
        <v>0</v>
      </c>
      <c r="J220" s="32">
        <f t="shared" si="149"/>
        <v>0</v>
      </c>
      <c r="K220" s="32">
        <f t="shared" si="149"/>
        <v>0</v>
      </c>
      <c r="L220" s="32">
        <f t="shared" si="149"/>
        <v>0</v>
      </c>
      <c r="M220" s="32">
        <f t="shared" si="149"/>
        <v>0</v>
      </c>
      <c r="N220" s="32">
        <f t="shared" si="149"/>
        <v>0</v>
      </c>
      <c r="O220" s="32">
        <f t="shared" si="149"/>
        <v>0</v>
      </c>
      <c r="P220" s="32">
        <f t="shared" si="149"/>
        <v>0</v>
      </c>
      <c r="Q220" s="32">
        <f t="shared" si="149"/>
        <v>0</v>
      </c>
      <c r="R220" s="32">
        <f t="shared" si="149"/>
        <v>0</v>
      </c>
      <c r="S220" s="32">
        <f t="shared" si="149"/>
        <v>0</v>
      </c>
      <c r="T220" s="32">
        <f t="shared" si="149"/>
        <v>0</v>
      </c>
      <c r="U220" s="32">
        <f t="shared" si="149"/>
        <v>0</v>
      </c>
      <c r="V220" s="32">
        <f t="shared" si="149"/>
        <v>0</v>
      </c>
      <c r="W220" s="32">
        <f t="shared" si="149"/>
        <v>0</v>
      </c>
      <c r="X220" s="31">
        <f t="shared" si="133"/>
        <v>0</v>
      </c>
      <c r="Y220" s="31">
        <f t="shared" si="134"/>
        <v>0</v>
      </c>
      <c r="Z220" s="31">
        <f t="shared" si="135"/>
        <v>0</v>
      </c>
      <c r="AA220" s="21"/>
      <c r="AB220" s="26" t="str">
        <f t="shared" si="136"/>
        <v/>
      </c>
      <c r="AC220" s="26" t="str">
        <f t="shared" si="137"/>
        <v/>
      </c>
      <c r="AD220" s="26" t="str">
        <f t="shared" si="138"/>
        <v/>
      </c>
      <c r="AE220" s="26" t="str">
        <f t="shared" si="139"/>
        <v/>
      </c>
      <c r="AF220" s="26" t="str">
        <f t="shared" si="140"/>
        <v/>
      </c>
      <c r="AG220" s="26" t="str">
        <f t="shared" si="141"/>
        <v/>
      </c>
      <c r="AH220" s="26" t="str">
        <f t="shared" si="142"/>
        <v/>
      </c>
      <c r="AI220" s="21"/>
      <c r="AJ220" s="242"/>
      <c r="AK220" s="13"/>
    </row>
    <row r="221" spans="2:37">
      <c r="B221" s="9"/>
      <c r="D221" s="63" t="s">
        <v>240</v>
      </c>
      <c r="E221" s="65" t="s">
        <v>181</v>
      </c>
      <c r="F221" s="32">
        <f>+SUM(F222:F230)</f>
        <v>0</v>
      </c>
      <c r="G221" s="32">
        <f t="shared" ref="G221:W221" si="150">+SUM(G222:G230)</f>
        <v>0</v>
      </c>
      <c r="H221" s="32">
        <f t="shared" si="150"/>
        <v>0</v>
      </c>
      <c r="I221" s="32">
        <f t="shared" si="150"/>
        <v>0</v>
      </c>
      <c r="J221" s="32">
        <f t="shared" si="150"/>
        <v>0</v>
      </c>
      <c r="K221" s="32">
        <f t="shared" si="150"/>
        <v>0</v>
      </c>
      <c r="L221" s="32">
        <f t="shared" si="150"/>
        <v>0</v>
      </c>
      <c r="M221" s="32">
        <f t="shared" si="150"/>
        <v>0</v>
      </c>
      <c r="N221" s="32">
        <f t="shared" si="150"/>
        <v>0</v>
      </c>
      <c r="O221" s="32">
        <f t="shared" si="150"/>
        <v>0</v>
      </c>
      <c r="P221" s="32">
        <f t="shared" si="150"/>
        <v>0</v>
      </c>
      <c r="Q221" s="32">
        <f t="shared" si="150"/>
        <v>0</v>
      </c>
      <c r="R221" s="32">
        <f t="shared" si="150"/>
        <v>0</v>
      </c>
      <c r="S221" s="32">
        <f t="shared" si="150"/>
        <v>0</v>
      </c>
      <c r="T221" s="32">
        <f t="shared" si="150"/>
        <v>0</v>
      </c>
      <c r="U221" s="32">
        <f t="shared" si="150"/>
        <v>0</v>
      </c>
      <c r="V221" s="32">
        <f t="shared" si="150"/>
        <v>0</v>
      </c>
      <c r="W221" s="32">
        <f t="shared" si="150"/>
        <v>0</v>
      </c>
      <c r="X221" s="31">
        <f t="shared" si="133"/>
        <v>0</v>
      </c>
      <c r="Y221" s="31">
        <f t="shared" si="134"/>
        <v>0</v>
      </c>
      <c r="Z221" s="31">
        <f t="shared" si="135"/>
        <v>0</v>
      </c>
      <c r="AA221" s="21"/>
      <c r="AB221" s="26" t="str">
        <f t="shared" si="136"/>
        <v/>
      </c>
      <c r="AC221" s="26" t="str">
        <f t="shared" si="137"/>
        <v/>
      </c>
      <c r="AD221" s="26" t="str">
        <f t="shared" si="138"/>
        <v/>
      </c>
      <c r="AE221" s="26" t="str">
        <f t="shared" si="139"/>
        <v/>
      </c>
      <c r="AF221" s="26" t="str">
        <f t="shared" si="140"/>
        <v/>
      </c>
      <c r="AG221" s="26" t="str">
        <f t="shared" si="141"/>
        <v/>
      </c>
      <c r="AH221" s="26" t="str">
        <f t="shared" si="142"/>
        <v/>
      </c>
      <c r="AI221" s="21"/>
      <c r="AJ221" s="242"/>
      <c r="AK221" s="13"/>
    </row>
    <row r="222" spans="2:37">
      <c r="B222" s="9"/>
      <c r="D222" s="81" t="s">
        <v>241</v>
      </c>
      <c r="E222" s="65" t="s">
        <v>181</v>
      </c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31">
        <f t="shared" si="133"/>
        <v>0</v>
      </c>
      <c r="Y222" s="31">
        <f t="shared" si="134"/>
        <v>0</v>
      </c>
      <c r="Z222" s="31">
        <f t="shared" si="135"/>
        <v>0</v>
      </c>
      <c r="AA222" s="21"/>
      <c r="AB222" s="26" t="str">
        <f t="shared" si="136"/>
        <v/>
      </c>
      <c r="AC222" s="26" t="str">
        <f t="shared" si="137"/>
        <v/>
      </c>
      <c r="AD222" s="26" t="str">
        <f t="shared" si="138"/>
        <v/>
      </c>
      <c r="AE222" s="26" t="str">
        <f t="shared" si="139"/>
        <v/>
      </c>
      <c r="AF222" s="26" t="str">
        <f t="shared" si="140"/>
        <v/>
      </c>
      <c r="AG222" s="26" t="str">
        <f t="shared" si="141"/>
        <v/>
      </c>
      <c r="AH222" s="26" t="str">
        <f t="shared" si="142"/>
        <v/>
      </c>
      <c r="AI222" s="21"/>
      <c r="AJ222" s="242"/>
      <c r="AK222" s="13"/>
    </row>
    <row r="223" spans="2:37">
      <c r="B223" s="9"/>
      <c r="D223" s="81" t="s">
        <v>242</v>
      </c>
      <c r="E223" s="65" t="s">
        <v>181</v>
      </c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31">
        <f t="shared" si="133"/>
        <v>0</v>
      </c>
      <c r="Y223" s="31">
        <f t="shared" si="134"/>
        <v>0</v>
      </c>
      <c r="Z223" s="31">
        <f t="shared" si="135"/>
        <v>0</v>
      </c>
      <c r="AA223" s="20"/>
      <c r="AB223" s="26" t="str">
        <f t="shared" si="136"/>
        <v/>
      </c>
      <c r="AC223" s="26" t="str">
        <f t="shared" si="137"/>
        <v/>
      </c>
      <c r="AD223" s="26" t="str">
        <f t="shared" si="138"/>
        <v/>
      </c>
      <c r="AE223" s="26" t="str">
        <f t="shared" si="139"/>
        <v/>
      </c>
      <c r="AF223" s="26" t="str">
        <f t="shared" si="140"/>
        <v/>
      </c>
      <c r="AG223" s="26" t="str">
        <f t="shared" si="141"/>
        <v/>
      </c>
      <c r="AH223" s="26" t="str">
        <f t="shared" si="142"/>
        <v/>
      </c>
      <c r="AI223" s="20"/>
      <c r="AJ223" s="61"/>
      <c r="AK223" s="13"/>
    </row>
    <row r="224" spans="2:37">
      <c r="B224" s="9"/>
      <c r="D224" s="81" t="s">
        <v>243</v>
      </c>
      <c r="E224" s="65" t="s">
        <v>181</v>
      </c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31">
        <f t="shared" si="133"/>
        <v>0</v>
      </c>
      <c r="Y224" s="31">
        <f t="shared" si="134"/>
        <v>0</v>
      </c>
      <c r="Z224" s="31">
        <f t="shared" si="135"/>
        <v>0</v>
      </c>
      <c r="AA224" s="21"/>
      <c r="AB224" s="26" t="str">
        <f t="shared" si="136"/>
        <v/>
      </c>
      <c r="AC224" s="26" t="str">
        <f t="shared" si="137"/>
        <v/>
      </c>
      <c r="AD224" s="26" t="str">
        <f t="shared" si="138"/>
        <v/>
      </c>
      <c r="AE224" s="26" t="str">
        <f t="shared" si="139"/>
        <v/>
      </c>
      <c r="AF224" s="26" t="str">
        <f t="shared" si="140"/>
        <v/>
      </c>
      <c r="AG224" s="26" t="str">
        <f t="shared" si="141"/>
        <v/>
      </c>
      <c r="AH224" s="26" t="str">
        <f t="shared" si="142"/>
        <v/>
      </c>
      <c r="AI224" s="21"/>
      <c r="AJ224" s="242"/>
      <c r="AK224" s="13"/>
    </row>
    <row r="225" spans="2:37">
      <c r="B225" s="9"/>
      <c r="D225" s="81" t="s">
        <v>244</v>
      </c>
      <c r="E225" s="65" t="s">
        <v>181</v>
      </c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31">
        <f t="shared" si="133"/>
        <v>0</v>
      </c>
      <c r="Y225" s="31">
        <f t="shared" si="134"/>
        <v>0</v>
      </c>
      <c r="Z225" s="31">
        <f t="shared" si="135"/>
        <v>0</v>
      </c>
      <c r="AA225" s="21"/>
      <c r="AB225" s="26" t="str">
        <f t="shared" si="136"/>
        <v/>
      </c>
      <c r="AC225" s="26" t="str">
        <f t="shared" si="137"/>
        <v/>
      </c>
      <c r="AD225" s="26" t="str">
        <f t="shared" si="138"/>
        <v/>
      </c>
      <c r="AE225" s="26" t="str">
        <f t="shared" si="139"/>
        <v/>
      </c>
      <c r="AF225" s="26" t="str">
        <f t="shared" si="140"/>
        <v/>
      </c>
      <c r="AG225" s="26" t="str">
        <f t="shared" si="141"/>
        <v/>
      </c>
      <c r="AH225" s="26" t="str">
        <f t="shared" si="142"/>
        <v/>
      </c>
      <c r="AI225" s="21"/>
      <c r="AJ225" s="242"/>
      <c r="AK225" s="13"/>
    </row>
    <row r="226" spans="2:37">
      <c r="B226" s="9"/>
      <c r="D226" s="81" t="s">
        <v>252</v>
      </c>
      <c r="E226" s="65" t="s">
        <v>181</v>
      </c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31">
        <f t="shared" si="133"/>
        <v>0</v>
      </c>
      <c r="Y226" s="31">
        <f t="shared" si="134"/>
        <v>0</v>
      </c>
      <c r="Z226" s="31">
        <f t="shared" si="135"/>
        <v>0</v>
      </c>
      <c r="AA226" s="21"/>
      <c r="AB226" s="26" t="str">
        <f t="shared" si="136"/>
        <v/>
      </c>
      <c r="AC226" s="26" t="str">
        <f t="shared" si="137"/>
        <v/>
      </c>
      <c r="AD226" s="26" t="str">
        <f t="shared" si="138"/>
        <v/>
      </c>
      <c r="AE226" s="26" t="str">
        <f t="shared" si="139"/>
        <v/>
      </c>
      <c r="AF226" s="26" t="str">
        <f t="shared" si="140"/>
        <v/>
      </c>
      <c r="AG226" s="26" t="str">
        <f t="shared" si="141"/>
        <v/>
      </c>
      <c r="AH226" s="26" t="str">
        <f t="shared" si="142"/>
        <v/>
      </c>
      <c r="AI226" s="21"/>
      <c r="AJ226" s="242"/>
      <c r="AK226" s="13"/>
    </row>
    <row r="227" spans="2:37">
      <c r="B227" s="9"/>
      <c r="D227" s="81" t="s">
        <v>246</v>
      </c>
      <c r="E227" s="65" t="s">
        <v>181</v>
      </c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31">
        <f t="shared" si="133"/>
        <v>0</v>
      </c>
      <c r="Y227" s="31">
        <f t="shared" si="134"/>
        <v>0</v>
      </c>
      <c r="Z227" s="31">
        <f t="shared" si="135"/>
        <v>0</v>
      </c>
      <c r="AA227" s="20"/>
      <c r="AB227" s="26" t="str">
        <f t="shared" si="136"/>
        <v/>
      </c>
      <c r="AC227" s="26" t="str">
        <f t="shared" si="137"/>
        <v/>
      </c>
      <c r="AD227" s="26" t="str">
        <f t="shared" si="138"/>
        <v/>
      </c>
      <c r="AE227" s="26" t="str">
        <f t="shared" si="139"/>
        <v/>
      </c>
      <c r="AF227" s="26" t="str">
        <f t="shared" si="140"/>
        <v/>
      </c>
      <c r="AG227" s="26" t="str">
        <f t="shared" si="141"/>
        <v/>
      </c>
      <c r="AH227" s="26" t="str">
        <f t="shared" si="142"/>
        <v/>
      </c>
      <c r="AI227" s="20"/>
      <c r="AJ227" s="61"/>
      <c r="AK227" s="13"/>
    </row>
    <row r="228" spans="2:37">
      <c r="B228" s="9"/>
      <c r="D228" s="81" t="s">
        <v>332</v>
      </c>
      <c r="E228" s="65" t="s">
        <v>181</v>
      </c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31">
        <f t="shared" si="133"/>
        <v>0</v>
      </c>
      <c r="Y228" s="31">
        <f t="shared" si="134"/>
        <v>0</v>
      </c>
      <c r="Z228" s="31">
        <f t="shared" si="135"/>
        <v>0</v>
      </c>
      <c r="AA228" s="21"/>
      <c r="AB228" s="26" t="str">
        <f t="shared" si="136"/>
        <v/>
      </c>
      <c r="AC228" s="26" t="str">
        <f t="shared" si="137"/>
        <v/>
      </c>
      <c r="AD228" s="26" t="str">
        <f t="shared" si="138"/>
        <v/>
      </c>
      <c r="AE228" s="26" t="str">
        <f t="shared" si="139"/>
        <v/>
      </c>
      <c r="AF228" s="26" t="str">
        <f t="shared" si="140"/>
        <v/>
      </c>
      <c r="AG228" s="26" t="str">
        <f t="shared" si="141"/>
        <v/>
      </c>
      <c r="AH228" s="26" t="str">
        <f t="shared" si="142"/>
        <v/>
      </c>
      <c r="AI228" s="21"/>
      <c r="AJ228" s="242"/>
      <c r="AK228" s="13"/>
    </row>
    <row r="229" spans="2:37">
      <c r="B229" s="9"/>
      <c r="D229" s="81" t="s">
        <v>333</v>
      </c>
      <c r="E229" s="65" t="s">
        <v>181</v>
      </c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31">
        <f t="shared" si="133"/>
        <v>0</v>
      </c>
      <c r="Y229" s="31">
        <f t="shared" si="134"/>
        <v>0</v>
      </c>
      <c r="Z229" s="31">
        <f t="shared" si="135"/>
        <v>0</v>
      </c>
      <c r="AA229" s="21"/>
      <c r="AB229" s="26" t="str">
        <f t="shared" si="136"/>
        <v/>
      </c>
      <c r="AC229" s="26" t="str">
        <f t="shared" si="137"/>
        <v/>
      </c>
      <c r="AD229" s="26" t="str">
        <f t="shared" si="138"/>
        <v/>
      </c>
      <c r="AE229" s="26" t="str">
        <f t="shared" si="139"/>
        <v/>
      </c>
      <c r="AF229" s="26" t="str">
        <f t="shared" si="140"/>
        <v/>
      </c>
      <c r="AG229" s="26" t="str">
        <f t="shared" si="141"/>
        <v/>
      </c>
      <c r="AH229" s="26" t="str">
        <f t="shared" si="142"/>
        <v/>
      </c>
      <c r="AI229" s="21"/>
      <c r="AJ229" s="242"/>
      <c r="AK229" s="13"/>
    </row>
    <row r="230" spans="2:37">
      <c r="B230" s="9"/>
      <c r="D230" s="81" t="s">
        <v>247</v>
      </c>
      <c r="E230" s="65" t="s">
        <v>181</v>
      </c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31">
        <f t="shared" si="133"/>
        <v>0</v>
      </c>
      <c r="Y230" s="31">
        <f t="shared" si="134"/>
        <v>0</v>
      </c>
      <c r="Z230" s="31">
        <f t="shared" si="135"/>
        <v>0</v>
      </c>
      <c r="AA230" s="21"/>
      <c r="AB230" s="26" t="str">
        <f t="shared" si="136"/>
        <v/>
      </c>
      <c r="AC230" s="26" t="str">
        <f t="shared" si="137"/>
        <v/>
      </c>
      <c r="AD230" s="26" t="str">
        <f t="shared" si="138"/>
        <v/>
      </c>
      <c r="AE230" s="26" t="str">
        <f t="shared" si="139"/>
        <v/>
      </c>
      <c r="AF230" s="26" t="str">
        <f t="shared" si="140"/>
        <v/>
      </c>
      <c r="AG230" s="26" t="str">
        <f t="shared" si="141"/>
        <v/>
      </c>
      <c r="AH230" s="26" t="str">
        <f t="shared" si="142"/>
        <v/>
      </c>
      <c r="AI230" s="21"/>
      <c r="AJ230" s="242"/>
      <c r="AK230" s="13"/>
    </row>
    <row r="231" spans="2:37">
      <c r="B231" s="9"/>
      <c r="D231" s="63" t="s">
        <v>248</v>
      </c>
      <c r="E231" s="65" t="s">
        <v>181</v>
      </c>
      <c r="F231" s="32">
        <f>+SUM(F232:F234)</f>
        <v>0</v>
      </c>
      <c r="G231" s="32">
        <f t="shared" ref="G231:W231" si="151">+SUM(G232:G234)</f>
        <v>0</v>
      </c>
      <c r="H231" s="32">
        <f t="shared" si="151"/>
        <v>0</v>
      </c>
      <c r="I231" s="32">
        <f t="shared" si="151"/>
        <v>0</v>
      </c>
      <c r="J231" s="32">
        <f t="shared" si="151"/>
        <v>0</v>
      </c>
      <c r="K231" s="32">
        <f t="shared" si="151"/>
        <v>0</v>
      </c>
      <c r="L231" s="32">
        <f t="shared" si="151"/>
        <v>0</v>
      </c>
      <c r="M231" s="32">
        <f t="shared" si="151"/>
        <v>0</v>
      </c>
      <c r="N231" s="32">
        <f t="shared" si="151"/>
        <v>0</v>
      </c>
      <c r="O231" s="32">
        <f t="shared" si="151"/>
        <v>0</v>
      </c>
      <c r="P231" s="32">
        <f t="shared" si="151"/>
        <v>0</v>
      </c>
      <c r="Q231" s="32">
        <f t="shared" si="151"/>
        <v>0</v>
      </c>
      <c r="R231" s="32">
        <f t="shared" si="151"/>
        <v>0</v>
      </c>
      <c r="S231" s="32">
        <f t="shared" si="151"/>
        <v>0</v>
      </c>
      <c r="T231" s="32">
        <f t="shared" si="151"/>
        <v>0</v>
      </c>
      <c r="U231" s="32">
        <f t="shared" si="151"/>
        <v>0</v>
      </c>
      <c r="V231" s="32">
        <f t="shared" si="151"/>
        <v>0</v>
      </c>
      <c r="W231" s="32">
        <f t="shared" si="151"/>
        <v>0</v>
      </c>
      <c r="X231" s="31">
        <f t="shared" si="133"/>
        <v>0</v>
      </c>
      <c r="Y231" s="31">
        <f t="shared" si="134"/>
        <v>0</v>
      </c>
      <c r="Z231" s="31">
        <f t="shared" si="135"/>
        <v>0</v>
      </c>
      <c r="AA231" s="21"/>
      <c r="AB231" s="26" t="str">
        <f t="shared" si="136"/>
        <v/>
      </c>
      <c r="AC231" s="26" t="str">
        <f t="shared" si="137"/>
        <v/>
      </c>
      <c r="AD231" s="26" t="str">
        <f t="shared" si="138"/>
        <v/>
      </c>
      <c r="AE231" s="26" t="str">
        <f t="shared" si="139"/>
        <v/>
      </c>
      <c r="AF231" s="26" t="str">
        <f t="shared" si="140"/>
        <v/>
      </c>
      <c r="AG231" s="26" t="str">
        <f t="shared" si="141"/>
        <v/>
      </c>
      <c r="AH231" s="26" t="str">
        <f t="shared" si="142"/>
        <v/>
      </c>
      <c r="AI231" s="21"/>
      <c r="AJ231" s="242"/>
      <c r="AK231" s="13"/>
    </row>
    <row r="232" spans="2:37">
      <c r="B232" s="9"/>
      <c r="D232" s="81" t="s">
        <v>249</v>
      </c>
      <c r="E232" s="65" t="s">
        <v>181</v>
      </c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31">
        <f t="shared" si="133"/>
        <v>0</v>
      </c>
      <c r="Y232" s="31">
        <f t="shared" si="134"/>
        <v>0</v>
      </c>
      <c r="Z232" s="31">
        <f t="shared" si="135"/>
        <v>0</v>
      </c>
      <c r="AA232" s="21"/>
      <c r="AB232" s="26" t="str">
        <f t="shared" si="136"/>
        <v/>
      </c>
      <c r="AC232" s="26" t="str">
        <f t="shared" si="137"/>
        <v/>
      </c>
      <c r="AD232" s="26" t="str">
        <f t="shared" si="138"/>
        <v/>
      </c>
      <c r="AE232" s="26" t="str">
        <f t="shared" si="139"/>
        <v/>
      </c>
      <c r="AF232" s="26" t="str">
        <f t="shared" si="140"/>
        <v/>
      </c>
      <c r="AG232" s="26" t="str">
        <f t="shared" si="141"/>
        <v/>
      </c>
      <c r="AH232" s="26" t="str">
        <f t="shared" si="142"/>
        <v/>
      </c>
      <c r="AI232" s="21"/>
      <c r="AJ232" s="242"/>
      <c r="AK232" s="13"/>
    </row>
    <row r="233" spans="2:37">
      <c r="B233" s="9"/>
      <c r="D233" s="81" t="s">
        <v>250</v>
      </c>
      <c r="E233" s="65" t="s">
        <v>181</v>
      </c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31">
        <f t="shared" si="133"/>
        <v>0</v>
      </c>
      <c r="Y233" s="31">
        <f t="shared" si="134"/>
        <v>0</v>
      </c>
      <c r="Z233" s="31">
        <f t="shared" si="135"/>
        <v>0</v>
      </c>
      <c r="AA233" s="21"/>
      <c r="AB233" s="26" t="str">
        <f t="shared" si="136"/>
        <v/>
      </c>
      <c r="AC233" s="26" t="str">
        <f t="shared" si="137"/>
        <v/>
      </c>
      <c r="AD233" s="26" t="str">
        <f t="shared" si="138"/>
        <v/>
      </c>
      <c r="AE233" s="26" t="str">
        <f t="shared" si="139"/>
        <v/>
      </c>
      <c r="AF233" s="26" t="str">
        <f t="shared" si="140"/>
        <v/>
      </c>
      <c r="AG233" s="26" t="str">
        <f t="shared" si="141"/>
        <v/>
      </c>
      <c r="AH233" s="26" t="str">
        <f t="shared" si="142"/>
        <v/>
      </c>
      <c r="AI233" s="21"/>
      <c r="AJ233" s="242"/>
      <c r="AK233" s="13"/>
    </row>
    <row r="234" spans="2:37">
      <c r="B234" s="9"/>
      <c r="D234" s="81" t="s">
        <v>251</v>
      </c>
      <c r="E234" s="65" t="s">
        <v>181</v>
      </c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31">
        <f t="shared" si="133"/>
        <v>0</v>
      </c>
      <c r="Y234" s="31">
        <f t="shared" si="134"/>
        <v>0</v>
      </c>
      <c r="Z234" s="31">
        <f t="shared" si="135"/>
        <v>0</v>
      </c>
      <c r="AA234" s="21"/>
      <c r="AB234" s="26" t="str">
        <f t="shared" si="136"/>
        <v/>
      </c>
      <c r="AC234" s="26" t="str">
        <f t="shared" si="137"/>
        <v/>
      </c>
      <c r="AD234" s="26" t="str">
        <f t="shared" si="138"/>
        <v/>
      </c>
      <c r="AE234" s="26" t="str">
        <f t="shared" si="139"/>
        <v/>
      </c>
      <c r="AF234" s="26" t="str">
        <f t="shared" si="140"/>
        <v/>
      </c>
      <c r="AG234" s="26" t="str">
        <f t="shared" si="141"/>
        <v/>
      </c>
      <c r="AH234" s="26" t="str">
        <f t="shared" si="142"/>
        <v/>
      </c>
      <c r="AI234" s="21"/>
      <c r="AJ234" s="242"/>
      <c r="AK234" s="13"/>
    </row>
    <row r="235" spans="2:37">
      <c r="B235" s="9"/>
      <c r="D235" s="209" t="s">
        <v>233</v>
      </c>
      <c r="E235" s="65" t="str">
        <f>E205</f>
        <v>10^3</v>
      </c>
      <c r="F235" s="32">
        <f>F236+F241</f>
        <v>0</v>
      </c>
      <c r="G235" s="32">
        <f t="shared" ref="G235:W235" si="152">G236+G241</f>
        <v>0</v>
      </c>
      <c r="H235" s="32">
        <f t="shared" si="152"/>
        <v>0</v>
      </c>
      <c r="I235" s="32">
        <f t="shared" si="152"/>
        <v>0</v>
      </c>
      <c r="J235" s="32">
        <f t="shared" si="152"/>
        <v>0</v>
      </c>
      <c r="K235" s="32">
        <f t="shared" si="152"/>
        <v>0</v>
      </c>
      <c r="L235" s="32">
        <f t="shared" si="152"/>
        <v>0</v>
      </c>
      <c r="M235" s="32">
        <f t="shared" si="152"/>
        <v>0</v>
      </c>
      <c r="N235" s="32">
        <f t="shared" si="152"/>
        <v>0</v>
      </c>
      <c r="O235" s="32">
        <f t="shared" si="152"/>
        <v>0</v>
      </c>
      <c r="P235" s="32">
        <f t="shared" si="152"/>
        <v>0</v>
      </c>
      <c r="Q235" s="32">
        <f t="shared" si="152"/>
        <v>0</v>
      </c>
      <c r="R235" s="32">
        <f t="shared" si="152"/>
        <v>0</v>
      </c>
      <c r="S235" s="32">
        <f t="shared" si="152"/>
        <v>0</v>
      </c>
      <c r="T235" s="32">
        <f t="shared" si="152"/>
        <v>0</v>
      </c>
      <c r="U235" s="32">
        <f t="shared" si="152"/>
        <v>0</v>
      </c>
      <c r="V235" s="32">
        <f t="shared" si="152"/>
        <v>0</v>
      </c>
      <c r="W235" s="32">
        <f t="shared" si="152"/>
        <v>0</v>
      </c>
      <c r="X235" s="31">
        <f t="shared" si="133"/>
        <v>0</v>
      </c>
      <c r="Y235" s="31">
        <f t="shared" si="134"/>
        <v>0</v>
      </c>
      <c r="Z235" s="31">
        <f t="shared" si="135"/>
        <v>0</v>
      </c>
      <c r="AA235" s="21"/>
      <c r="AB235" s="26" t="str">
        <f t="shared" si="136"/>
        <v/>
      </c>
      <c r="AC235" s="26" t="str">
        <f t="shared" si="137"/>
        <v/>
      </c>
      <c r="AD235" s="26" t="str">
        <f t="shared" si="138"/>
        <v/>
      </c>
      <c r="AE235" s="26" t="str">
        <f t="shared" si="139"/>
        <v/>
      </c>
      <c r="AF235" s="26" t="str">
        <f t="shared" si="140"/>
        <v/>
      </c>
      <c r="AG235" s="26" t="str">
        <f t="shared" si="141"/>
        <v/>
      </c>
      <c r="AH235" s="26" t="str">
        <f t="shared" si="142"/>
        <v/>
      </c>
      <c r="AI235" s="21"/>
      <c r="AJ235" s="242"/>
      <c r="AK235" s="13"/>
    </row>
    <row r="236" spans="2:37">
      <c r="B236" s="9"/>
      <c r="D236" s="63" t="s">
        <v>359</v>
      </c>
      <c r="E236" s="65" t="str">
        <f>E206</f>
        <v>10^3</v>
      </c>
      <c r="F236" s="32">
        <f>+SUM(F237:F240)</f>
        <v>0</v>
      </c>
      <c r="G236" s="32">
        <f t="shared" ref="G236:W236" si="153">+SUM(G237:G240)</f>
        <v>0</v>
      </c>
      <c r="H236" s="32">
        <f t="shared" si="153"/>
        <v>0</v>
      </c>
      <c r="I236" s="32">
        <f t="shared" si="153"/>
        <v>0</v>
      </c>
      <c r="J236" s="32">
        <f t="shared" si="153"/>
        <v>0</v>
      </c>
      <c r="K236" s="32">
        <f t="shared" si="153"/>
        <v>0</v>
      </c>
      <c r="L236" s="32">
        <f t="shared" si="153"/>
        <v>0</v>
      </c>
      <c r="M236" s="32">
        <f t="shared" si="153"/>
        <v>0</v>
      </c>
      <c r="N236" s="32">
        <f t="shared" si="153"/>
        <v>0</v>
      </c>
      <c r="O236" s="32">
        <f t="shared" si="153"/>
        <v>0</v>
      </c>
      <c r="P236" s="32">
        <f t="shared" si="153"/>
        <v>0</v>
      </c>
      <c r="Q236" s="32">
        <f t="shared" si="153"/>
        <v>0</v>
      </c>
      <c r="R236" s="32">
        <f t="shared" si="153"/>
        <v>0</v>
      </c>
      <c r="S236" s="32">
        <f t="shared" si="153"/>
        <v>0</v>
      </c>
      <c r="T236" s="32">
        <f t="shared" si="153"/>
        <v>0</v>
      </c>
      <c r="U236" s="32">
        <f t="shared" si="153"/>
        <v>0</v>
      </c>
      <c r="V236" s="32">
        <f t="shared" si="153"/>
        <v>0</v>
      </c>
      <c r="W236" s="32">
        <f t="shared" si="153"/>
        <v>0</v>
      </c>
      <c r="X236" s="31">
        <f t="shared" si="133"/>
        <v>0</v>
      </c>
      <c r="Y236" s="31">
        <f t="shared" si="134"/>
        <v>0</v>
      </c>
      <c r="Z236" s="31">
        <f t="shared" si="135"/>
        <v>0</v>
      </c>
      <c r="AA236" s="21"/>
      <c r="AB236" s="26" t="str">
        <f t="shared" si="136"/>
        <v/>
      </c>
      <c r="AC236" s="26" t="str">
        <f t="shared" si="137"/>
        <v/>
      </c>
      <c r="AD236" s="26" t="str">
        <f t="shared" si="138"/>
        <v/>
      </c>
      <c r="AE236" s="26" t="str">
        <f t="shared" si="139"/>
        <v/>
      </c>
      <c r="AF236" s="26" t="str">
        <f t="shared" si="140"/>
        <v/>
      </c>
      <c r="AG236" s="26" t="str">
        <f t="shared" si="141"/>
        <v/>
      </c>
      <c r="AH236" s="26" t="str">
        <f t="shared" si="142"/>
        <v/>
      </c>
      <c r="AI236" s="21"/>
      <c r="AJ236" s="242"/>
      <c r="AK236" s="13"/>
    </row>
    <row r="237" spans="2:37">
      <c r="B237" s="9"/>
      <c r="D237" s="81" t="s">
        <v>275</v>
      </c>
      <c r="E237" s="65" t="str">
        <f>E207</f>
        <v>10^3</v>
      </c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31">
        <f t="shared" si="133"/>
        <v>0</v>
      </c>
      <c r="Y237" s="31">
        <f t="shared" si="134"/>
        <v>0</v>
      </c>
      <c r="Z237" s="31">
        <f t="shared" si="135"/>
        <v>0</v>
      </c>
      <c r="AA237" s="21"/>
      <c r="AB237" s="26" t="str">
        <f t="shared" si="136"/>
        <v/>
      </c>
      <c r="AC237" s="26" t="str">
        <f t="shared" si="137"/>
        <v/>
      </c>
      <c r="AD237" s="26" t="str">
        <f t="shared" si="138"/>
        <v/>
      </c>
      <c r="AE237" s="26" t="str">
        <f t="shared" si="139"/>
        <v/>
      </c>
      <c r="AF237" s="26" t="str">
        <f t="shared" si="140"/>
        <v/>
      </c>
      <c r="AG237" s="26" t="str">
        <f t="shared" si="141"/>
        <v/>
      </c>
      <c r="AH237" s="26" t="str">
        <f t="shared" si="142"/>
        <v/>
      </c>
      <c r="AI237" s="21"/>
      <c r="AJ237" s="242"/>
      <c r="AK237" s="13"/>
    </row>
    <row r="238" spans="2:37">
      <c r="B238" s="9"/>
      <c r="D238" s="81" t="s">
        <v>276</v>
      </c>
      <c r="E238" s="65" t="str">
        <f t="shared" ref="E238:E244" si="154">E208</f>
        <v>10^3</v>
      </c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31">
        <f t="shared" si="133"/>
        <v>0</v>
      </c>
      <c r="Y238" s="31">
        <f t="shared" si="134"/>
        <v>0</v>
      </c>
      <c r="Z238" s="31">
        <f t="shared" si="135"/>
        <v>0</v>
      </c>
      <c r="AA238" s="21"/>
      <c r="AB238" s="26" t="str">
        <f t="shared" si="136"/>
        <v/>
      </c>
      <c r="AC238" s="26" t="str">
        <f t="shared" si="137"/>
        <v/>
      </c>
      <c r="AD238" s="26" t="str">
        <f t="shared" si="138"/>
        <v/>
      </c>
      <c r="AE238" s="26" t="str">
        <f t="shared" si="139"/>
        <v/>
      </c>
      <c r="AF238" s="26" t="str">
        <f t="shared" si="140"/>
        <v/>
      </c>
      <c r="AG238" s="26" t="str">
        <f t="shared" si="141"/>
        <v/>
      </c>
      <c r="AH238" s="26" t="str">
        <f t="shared" si="142"/>
        <v/>
      </c>
      <c r="AI238" s="21"/>
      <c r="AJ238" s="242"/>
      <c r="AK238" s="13"/>
    </row>
    <row r="239" spans="2:37">
      <c r="B239" s="9"/>
      <c r="D239" s="81" t="s">
        <v>277</v>
      </c>
      <c r="E239" s="65" t="str">
        <f t="shared" si="154"/>
        <v>10^3</v>
      </c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31">
        <f t="shared" si="133"/>
        <v>0</v>
      </c>
      <c r="Y239" s="31">
        <f t="shared" si="134"/>
        <v>0</v>
      </c>
      <c r="Z239" s="31">
        <f t="shared" si="135"/>
        <v>0</v>
      </c>
      <c r="AA239" s="21"/>
      <c r="AB239" s="26" t="str">
        <f t="shared" si="136"/>
        <v/>
      </c>
      <c r="AC239" s="26" t="str">
        <f t="shared" si="137"/>
        <v/>
      </c>
      <c r="AD239" s="26" t="str">
        <f t="shared" si="138"/>
        <v/>
      </c>
      <c r="AE239" s="26" t="str">
        <f t="shared" si="139"/>
        <v/>
      </c>
      <c r="AF239" s="26" t="str">
        <f t="shared" si="140"/>
        <v/>
      </c>
      <c r="AG239" s="26" t="str">
        <f t="shared" si="141"/>
        <v/>
      </c>
      <c r="AH239" s="26" t="str">
        <f t="shared" si="142"/>
        <v/>
      </c>
      <c r="AI239" s="21"/>
      <c r="AJ239" s="242"/>
      <c r="AK239" s="13"/>
    </row>
    <row r="240" spans="2:37">
      <c r="B240" s="9"/>
      <c r="D240" s="81" t="s">
        <v>357</v>
      </c>
      <c r="E240" s="65" t="str">
        <f t="shared" si="154"/>
        <v>10^3</v>
      </c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31">
        <f t="shared" si="133"/>
        <v>0</v>
      </c>
      <c r="Y240" s="31">
        <f t="shared" si="134"/>
        <v>0</v>
      </c>
      <c r="Z240" s="31">
        <f t="shared" si="135"/>
        <v>0</v>
      </c>
      <c r="AA240" s="21"/>
      <c r="AB240" s="26" t="str">
        <f t="shared" si="136"/>
        <v/>
      </c>
      <c r="AC240" s="26" t="str">
        <f t="shared" si="137"/>
        <v/>
      </c>
      <c r="AD240" s="26" t="str">
        <f t="shared" si="138"/>
        <v/>
      </c>
      <c r="AE240" s="26" t="str">
        <f t="shared" si="139"/>
        <v/>
      </c>
      <c r="AF240" s="26" t="str">
        <f t="shared" si="140"/>
        <v/>
      </c>
      <c r="AG240" s="26" t="str">
        <f t="shared" si="141"/>
        <v/>
      </c>
      <c r="AH240" s="26" t="str">
        <f t="shared" si="142"/>
        <v/>
      </c>
      <c r="AI240" s="21"/>
      <c r="AJ240" s="242"/>
      <c r="AK240" s="13"/>
    </row>
    <row r="241" spans="2:37">
      <c r="B241" s="9"/>
      <c r="D241" s="63" t="s">
        <v>360</v>
      </c>
      <c r="E241" s="65" t="str">
        <f t="shared" si="154"/>
        <v>10^3</v>
      </c>
      <c r="F241" s="32">
        <f>+SUM(F242:F245)</f>
        <v>0</v>
      </c>
      <c r="G241" s="32">
        <f t="shared" ref="G241:W241" si="155">+SUM(G242:G245)</f>
        <v>0</v>
      </c>
      <c r="H241" s="32">
        <f t="shared" si="155"/>
        <v>0</v>
      </c>
      <c r="I241" s="32">
        <f t="shared" si="155"/>
        <v>0</v>
      </c>
      <c r="J241" s="32">
        <f t="shared" si="155"/>
        <v>0</v>
      </c>
      <c r="K241" s="32">
        <f t="shared" si="155"/>
        <v>0</v>
      </c>
      <c r="L241" s="32">
        <f t="shared" si="155"/>
        <v>0</v>
      </c>
      <c r="M241" s="32">
        <f t="shared" si="155"/>
        <v>0</v>
      </c>
      <c r="N241" s="32">
        <f t="shared" si="155"/>
        <v>0</v>
      </c>
      <c r="O241" s="32">
        <f t="shared" si="155"/>
        <v>0</v>
      </c>
      <c r="P241" s="32">
        <f t="shared" si="155"/>
        <v>0</v>
      </c>
      <c r="Q241" s="32">
        <f t="shared" si="155"/>
        <v>0</v>
      </c>
      <c r="R241" s="32">
        <f t="shared" si="155"/>
        <v>0</v>
      </c>
      <c r="S241" s="32">
        <f t="shared" si="155"/>
        <v>0</v>
      </c>
      <c r="T241" s="32">
        <f t="shared" si="155"/>
        <v>0</v>
      </c>
      <c r="U241" s="32">
        <f t="shared" si="155"/>
        <v>0</v>
      </c>
      <c r="V241" s="32">
        <f t="shared" si="155"/>
        <v>0</v>
      </c>
      <c r="W241" s="32">
        <f t="shared" si="155"/>
        <v>0</v>
      </c>
      <c r="X241" s="31">
        <f t="shared" si="133"/>
        <v>0</v>
      </c>
      <c r="Y241" s="31">
        <f t="shared" si="134"/>
        <v>0</v>
      </c>
      <c r="Z241" s="31">
        <f t="shared" si="135"/>
        <v>0</v>
      </c>
      <c r="AA241" s="21"/>
      <c r="AB241" s="26" t="str">
        <f t="shared" si="136"/>
        <v/>
      </c>
      <c r="AC241" s="26" t="str">
        <f t="shared" si="137"/>
        <v/>
      </c>
      <c r="AD241" s="26" t="str">
        <f t="shared" si="138"/>
        <v/>
      </c>
      <c r="AE241" s="26" t="str">
        <f t="shared" si="139"/>
        <v/>
      </c>
      <c r="AF241" s="26" t="str">
        <f t="shared" si="140"/>
        <v/>
      </c>
      <c r="AG241" s="26" t="str">
        <f t="shared" si="141"/>
        <v/>
      </c>
      <c r="AH241" s="26" t="str">
        <f t="shared" si="142"/>
        <v/>
      </c>
      <c r="AI241" s="21"/>
      <c r="AJ241" s="242"/>
      <c r="AK241" s="13"/>
    </row>
    <row r="242" spans="2:37">
      <c r="B242" s="9"/>
      <c r="D242" s="81" t="s">
        <v>275</v>
      </c>
      <c r="E242" s="65" t="str">
        <f t="shared" si="154"/>
        <v>10^3</v>
      </c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31">
        <f t="shared" si="133"/>
        <v>0</v>
      </c>
      <c r="Y242" s="31">
        <f t="shared" si="134"/>
        <v>0</v>
      </c>
      <c r="Z242" s="31">
        <f t="shared" si="135"/>
        <v>0</v>
      </c>
      <c r="AA242" s="21"/>
      <c r="AB242" s="26" t="str">
        <f t="shared" si="136"/>
        <v/>
      </c>
      <c r="AC242" s="26" t="str">
        <f t="shared" si="137"/>
        <v/>
      </c>
      <c r="AD242" s="26" t="str">
        <f t="shared" si="138"/>
        <v/>
      </c>
      <c r="AE242" s="26" t="str">
        <f t="shared" si="139"/>
        <v/>
      </c>
      <c r="AF242" s="26" t="str">
        <f t="shared" si="140"/>
        <v/>
      </c>
      <c r="AG242" s="26" t="str">
        <f t="shared" si="141"/>
        <v/>
      </c>
      <c r="AH242" s="26" t="str">
        <f t="shared" si="142"/>
        <v/>
      </c>
      <c r="AI242" s="21"/>
      <c r="AJ242" s="242"/>
      <c r="AK242" s="13"/>
    </row>
    <row r="243" spans="2:37">
      <c r="B243" s="9"/>
      <c r="D243" s="81" t="s">
        <v>276</v>
      </c>
      <c r="E243" s="65" t="str">
        <f t="shared" si="154"/>
        <v>10^3</v>
      </c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31">
        <f t="shared" si="133"/>
        <v>0</v>
      </c>
      <c r="Y243" s="31">
        <f t="shared" si="134"/>
        <v>0</v>
      </c>
      <c r="Z243" s="31">
        <f t="shared" si="135"/>
        <v>0</v>
      </c>
      <c r="AA243" s="21"/>
      <c r="AB243" s="26" t="str">
        <f t="shared" si="136"/>
        <v/>
      </c>
      <c r="AC243" s="26" t="str">
        <f t="shared" si="137"/>
        <v/>
      </c>
      <c r="AD243" s="26" t="str">
        <f t="shared" si="138"/>
        <v/>
      </c>
      <c r="AE243" s="26" t="str">
        <f t="shared" si="139"/>
        <v/>
      </c>
      <c r="AF243" s="26" t="str">
        <f t="shared" si="140"/>
        <v/>
      </c>
      <c r="AG243" s="26" t="str">
        <f t="shared" si="141"/>
        <v/>
      </c>
      <c r="AH243" s="26" t="str">
        <f t="shared" si="142"/>
        <v/>
      </c>
      <c r="AI243" s="21"/>
      <c r="AJ243" s="242"/>
      <c r="AK243" s="13"/>
    </row>
    <row r="244" spans="2:37">
      <c r="B244" s="9"/>
      <c r="D244" s="81" t="s">
        <v>277</v>
      </c>
      <c r="E244" s="65" t="str">
        <f t="shared" si="154"/>
        <v>10^3</v>
      </c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31">
        <f t="shared" si="133"/>
        <v>0</v>
      </c>
      <c r="Y244" s="31">
        <f t="shared" si="134"/>
        <v>0</v>
      </c>
      <c r="Z244" s="31">
        <f t="shared" si="135"/>
        <v>0</v>
      </c>
      <c r="AA244" s="21"/>
      <c r="AB244" s="26" t="str">
        <f t="shared" si="136"/>
        <v/>
      </c>
      <c r="AC244" s="26" t="str">
        <f t="shared" si="137"/>
        <v/>
      </c>
      <c r="AD244" s="26" t="str">
        <f t="shared" si="138"/>
        <v/>
      </c>
      <c r="AE244" s="26" t="str">
        <f t="shared" si="139"/>
        <v/>
      </c>
      <c r="AF244" s="26" t="str">
        <f t="shared" si="140"/>
        <v/>
      </c>
      <c r="AG244" s="26" t="str">
        <f t="shared" si="141"/>
        <v/>
      </c>
      <c r="AH244" s="26" t="str">
        <f t="shared" si="142"/>
        <v/>
      </c>
      <c r="AI244" s="21"/>
      <c r="AJ244" s="242"/>
      <c r="AK244" s="13"/>
    </row>
    <row r="245" spans="2:37">
      <c r="B245" s="9"/>
      <c r="D245" s="81" t="s">
        <v>357</v>
      </c>
      <c r="E245" s="65" t="str">
        <f>E212</f>
        <v>10^3</v>
      </c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31">
        <f t="shared" si="133"/>
        <v>0</v>
      </c>
      <c r="Y245" s="31">
        <f t="shared" si="134"/>
        <v>0</v>
      </c>
      <c r="Z245" s="31">
        <f t="shared" si="135"/>
        <v>0</v>
      </c>
      <c r="AA245" s="21"/>
      <c r="AB245" s="26" t="str">
        <f t="shared" si="136"/>
        <v/>
      </c>
      <c r="AC245" s="26" t="str">
        <f t="shared" si="137"/>
        <v/>
      </c>
      <c r="AD245" s="26" t="str">
        <f t="shared" si="138"/>
        <v/>
      </c>
      <c r="AE245" s="26" t="str">
        <f t="shared" si="139"/>
        <v/>
      </c>
      <c r="AF245" s="26" t="str">
        <f t="shared" si="140"/>
        <v/>
      </c>
      <c r="AG245" s="26" t="str">
        <f t="shared" si="141"/>
        <v/>
      </c>
      <c r="AH245" s="26" t="str">
        <f t="shared" si="142"/>
        <v/>
      </c>
      <c r="AI245" s="21"/>
      <c r="AJ245" s="242"/>
      <c r="AK245" s="13"/>
    </row>
    <row r="246" spans="2:37">
      <c r="B246" s="9"/>
      <c r="D246" s="209" t="s">
        <v>232</v>
      </c>
      <c r="E246" s="65" t="str">
        <f>E235</f>
        <v>10^3</v>
      </c>
      <c r="F246" s="32">
        <f>+F247</f>
        <v>0</v>
      </c>
      <c r="G246" s="32">
        <f t="shared" ref="G246:W246" si="156">+G247</f>
        <v>0</v>
      </c>
      <c r="H246" s="32">
        <f t="shared" si="156"/>
        <v>0</v>
      </c>
      <c r="I246" s="32">
        <f t="shared" si="156"/>
        <v>0</v>
      </c>
      <c r="J246" s="32">
        <f t="shared" si="156"/>
        <v>0</v>
      </c>
      <c r="K246" s="32">
        <f t="shared" si="156"/>
        <v>0</v>
      </c>
      <c r="L246" s="32">
        <f t="shared" si="156"/>
        <v>0</v>
      </c>
      <c r="M246" s="32">
        <f t="shared" si="156"/>
        <v>0</v>
      </c>
      <c r="N246" s="32">
        <f t="shared" si="156"/>
        <v>0</v>
      </c>
      <c r="O246" s="32">
        <f t="shared" si="156"/>
        <v>0</v>
      </c>
      <c r="P246" s="32">
        <f t="shared" si="156"/>
        <v>0</v>
      </c>
      <c r="Q246" s="32">
        <f t="shared" si="156"/>
        <v>0</v>
      </c>
      <c r="R246" s="32">
        <f t="shared" si="156"/>
        <v>0</v>
      </c>
      <c r="S246" s="32">
        <f t="shared" si="156"/>
        <v>0</v>
      </c>
      <c r="T246" s="32">
        <f t="shared" si="156"/>
        <v>0</v>
      </c>
      <c r="U246" s="32">
        <f t="shared" si="156"/>
        <v>0</v>
      </c>
      <c r="V246" s="32">
        <f t="shared" si="156"/>
        <v>0</v>
      </c>
      <c r="W246" s="32">
        <f t="shared" si="156"/>
        <v>0</v>
      </c>
      <c r="X246" s="31">
        <f t="shared" si="133"/>
        <v>0</v>
      </c>
      <c r="Y246" s="31">
        <f t="shared" si="134"/>
        <v>0</v>
      </c>
      <c r="Z246" s="31">
        <f t="shared" si="135"/>
        <v>0</v>
      </c>
      <c r="AA246" s="21"/>
      <c r="AB246" s="26" t="str">
        <f t="shared" si="136"/>
        <v/>
      </c>
      <c r="AC246" s="26" t="str">
        <f t="shared" si="137"/>
        <v/>
      </c>
      <c r="AD246" s="26" t="str">
        <f t="shared" si="138"/>
        <v/>
      </c>
      <c r="AE246" s="26" t="str">
        <f t="shared" si="139"/>
        <v/>
      </c>
      <c r="AF246" s="26" t="str">
        <f t="shared" si="140"/>
        <v/>
      </c>
      <c r="AG246" s="26" t="str">
        <f t="shared" si="141"/>
        <v/>
      </c>
      <c r="AH246" s="26" t="str">
        <f t="shared" si="142"/>
        <v/>
      </c>
      <c r="AI246" s="21"/>
      <c r="AJ246" s="242"/>
      <c r="AK246" s="13"/>
    </row>
    <row r="247" spans="2:37">
      <c r="B247" s="9"/>
      <c r="D247" s="63" t="s">
        <v>253</v>
      </c>
      <c r="E247" s="65" t="s">
        <v>181</v>
      </c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31">
        <f t="shared" si="133"/>
        <v>0</v>
      </c>
      <c r="Y247" s="31">
        <f t="shared" si="134"/>
        <v>0</v>
      </c>
      <c r="Z247" s="31">
        <f t="shared" si="135"/>
        <v>0</v>
      </c>
      <c r="AA247" s="21"/>
      <c r="AB247" s="26" t="str">
        <f t="shared" si="136"/>
        <v/>
      </c>
      <c r="AC247" s="26" t="str">
        <f t="shared" si="137"/>
        <v/>
      </c>
      <c r="AD247" s="26" t="str">
        <f t="shared" si="138"/>
        <v/>
      </c>
      <c r="AE247" s="26" t="str">
        <f t="shared" si="139"/>
        <v/>
      </c>
      <c r="AF247" s="26" t="str">
        <f t="shared" si="140"/>
        <v/>
      </c>
      <c r="AG247" s="26" t="str">
        <f t="shared" si="141"/>
        <v/>
      </c>
      <c r="AH247" s="26" t="str">
        <f t="shared" si="142"/>
        <v/>
      </c>
      <c r="AI247" s="21"/>
      <c r="AJ247" s="242"/>
      <c r="AK247" s="13"/>
    </row>
    <row r="248" spans="2:37" ht="18.75" customHeight="1">
      <c r="B248" s="18"/>
      <c r="C248" s="293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17"/>
      <c r="X248" s="17"/>
      <c r="Y248" s="17"/>
      <c r="Z248" s="17"/>
      <c r="AA248" s="25"/>
      <c r="AB248" s="25"/>
      <c r="AC248" s="25"/>
      <c r="AD248" s="25"/>
      <c r="AE248" s="25"/>
      <c r="AF248" s="25"/>
      <c r="AG248" s="25"/>
      <c r="AH248" s="17"/>
      <c r="AI248" s="17"/>
      <c r="AJ248" s="22"/>
      <c r="AK248" s="13"/>
    </row>
    <row r="249" spans="2:37" ht="16.5" customHeight="1">
      <c r="D249" s="67"/>
      <c r="W249" s="1"/>
      <c r="AA249" s="23"/>
      <c r="AH249" s="1"/>
      <c r="AK249" s="13"/>
    </row>
    <row r="250" spans="2:37" s="59" customFormat="1" ht="36" customHeight="1">
      <c r="B250" s="56"/>
      <c r="C250" s="173" t="s">
        <v>433</v>
      </c>
      <c r="D250" s="57" t="s">
        <v>314</v>
      </c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3"/>
      <c r="AK250" s="13"/>
    </row>
    <row r="251" spans="2:37" s="59" customFormat="1" ht="41.25" customHeight="1">
      <c r="B251" s="185"/>
      <c r="C251" s="173" t="s">
        <v>487</v>
      </c>
      <c r="D251" s="173" t="s">
        <v>24</v>
      </c>
      <c r="E251" s="12" t="s">
        <v>76</v>
      </c>
      <c r="F251" s="211">
        <v>43466</v>
      </c>
      <c r="G251" s="211">
        <v>43497</v>
      </c>
      <c r="H251" s="211">
        <v>43525</v>
      </c>
      <c r="I251" s="211">
        <v>43556</v>
      </c>
      <c r="J251" s="211">
        <v>43586</v>
      </c>
      <c r="K251" s="211">
        <v>43617</v>
      </c>
      <c r="L251" s="211">
        <v>43647</v>
      </c>
      <c r="M251" s="211">
        <v>43678</v>
      </c>
      <c r="N251" s="211">
        <v>43709</v>
      </c>
      <c r="O251" s="211">
        <v>43739</v>
      </c>
      <c r="P251" s="211">
        <v>43770</v>
      </c>
      <c r="Q251" s="211">
        <v>43800</v>
      </c>
      <c r="R251" s="257">
        <v>44013</v>
      </c>
      <c r="S251" s="257">
        <v>44044</v>
      </c>
      <c r="T251" s="257">
        <v>44075</v>
      </c>
      <c r="U251" s="257">
        <v>44105</v>
      </c>
      <c r="V251" s="257">
        <v>44136</v>
      </c>
      <c r="W251" s="257">
        <v>44166</v>
      </c>
      <c r="X251" s="12">
        <v>2019</v>
      </c>
      <c r="Y251" s="258" t="s">
        <v>420</v>
      </c>
      <c r="Z251" s="258" t="s">
        <v>421</v>
      </c>
      <c r="AA251" s="12"/>
      <c r="AB251" s="259" t="s">
        <v>409</v>
      </c>
      <c r="AC251" s="259" t="s">
        <v>410</v>
      </c>
      <c r="AD251" s="259" t="s">
        <v>411</v>
      </c>
      <c r="AE251" s="259" t="s">
        <v>412</v>
      </c>
      <c r="AF251" s="259" t="s">
        <v>413</v>
      </c>
      <c r="AG251" s="259" t="s">
        <v>414</v>
      </c>
      <c r="AH251" s="259" t="s">
        <v>422</v>
      </c>
      <c r="AI251" s="12"/>
      <c r="AJ251" s="12" t="s">
        <v>42</v>
      </c>
      <c r="AK251" s="13"/>
    </row>
    <row r="252" spans="2:37" ht="16.5" customHeight="1">
      <c r="B252" s="170"/>
      <c r="C252" s="172" t="s">
        <v>488</v>
      </c>
      <c r="D252" s="168" t="s">
        <v>278</v>
      </c>
      <c r="E252" s="5" t="s">
        <v>43</v>
      </c>
      <c r="F252" s="32">
        <f ca="1">F259+F286</f>
        <v>0</v>
      </c>
      <c r="G252" s="32">
        <f t="shared" ref="G252:W252" ca="1" si="157">G259+G286</f>
        <v>0</v>
      </c>
      <c r="H252" s="32">
        <f t="shared" ca="1" si="157"/>
        <v>0</v>
      </c>
      <c r="I252" s="32">
        <f t="shared" ca="1" si="157"/>
        <v>0</v>
      </c>
      <c r="J252" s="32">
        <f t="shared" ca="1" si="157"/>
        <v>0</v>
      </c>
      <c r="K252" s="32">
        <f t="shared" ca="1" si="157"/>
        <v>0</v>
      </c>
      <c r="L252" s="32">
        <f t="shared" ca="1" si="157"/>
        <v>0</v>
      </c>
      <c r="M252" s="32">
        <f t="shared" ca="1" si="157"/>
        <v>0</v>
      </c>
      <c r="N252" s="32">
        <f t="shared" ca="1" si="157"/>
        <v>0</v>
      </c>
      <c r="O252" s="32">
        <f t="shared" ca="1" si="157"/>
        <v>0</v>
      </c>
      <c r="P252" s="32">
        <f t="shared" ca="1" si="157"/>
        <v>0</v>
      </c>
      <c r="Q252" s="32">
        <f t="shared" ca="1" si="157"/>
        <v>0</v>
      </c>
      <c r="R252" s="32">
        <f t="shared" ca="1" si="157"/>
        <v>0</v>
      </c>
      <c r="S252" s="32">
        <f t="shared" ca="1" si="157"/>
        <v>0</v>
      </c>
      <c r="T252" s="32">
        <f t="shared" ca="1" si="157"/>
        <v>0</v>
      </c>
      <c r="U252" s="32">
        <f t="shared" ca="1" si="157"/>
        <v>0</v>
      </c>
      <c r="V252" s="32">
        <f t="shared" ca="1" si="157"/>
        <v>0</v>
      </c>
      <c r="W252" s="32">
        <f t="shared" ca="1" si="157"/>
        <v>0</v>
      </c>
      <c r="X252" s="31">
        <f t="shared" ref="X252:X256" ca="1" si="158">+SUM(F252:Q252)</f>
        <v>0</v>
      </c>
      <c r="Y252" s="31">
        <f t="shared" ref="Y252:Y256" ca="1" si="159">+SUM(L252:Q252)</f>
        <v>0</v>
      </c>
      <c r="Z252" s="31">
        <f t="shared" ref="Z252:Z256" ca="1" si="160">+SUM(R252:W252)</f>
        <v>0</v>
      </c>
      <c r="AA252" s="20"/>
      <c r="AB252" s="26" t="str">
        <f t="shared" ref="AB252:AB255" ca="1" si="161">+IFERROR((R252/L252)-1,"")</f>
        <v/>
      </c>
      <c r="AC252" s="26" t="str">
        <f t="shared" ref="AC252:AC256" ca="1" si="162">+IFERROR((S252/M252)-1,"")</f>
        <v/>
      </c>
      <c r="AD252" s="26" t="str">
        <f t="shared" ref="AD252:AD256" ca="1" si="163">+IFERROR((T252/N252)-1,"")</f>
        <v/>
      </c>
      <c r="AE252" s="26" t="str">
        <f t="shared" ref="AE252:AE256" ca="1" si="164">+IFERROR((U252/O252)-1,"")</f>
        <v/>
      </c>
      <c r="AF252" s="26" t="str">
        <f t="shared" ref="AF252:AF256" ca="1" si="165">+IFERROR((V252/P252)-1,"")</f>
        <v/>
      </c>
      <c r="AG252" s="26" t="str">
        <f t="shared" ref="AG252:AG256" ca="1" si="166">+IFERROR((W252/Q252)-1,"")</f>
        <v/>
      </c>
      <c r="AH252" s="26" t="str">
        <f t="shared" ref="AH252:AH256" ca="1" si="167">+IFERROR((Z252/Y252)-1,"")</f>
        <v/>
      </c>
      <c r="AI252" s="20"/>
      <c r="AJ252" s="61"/>
      <c r="AK252" s="13"/>
    </row>
    <row r="253" spans="2:37" ht="16.5" customHeight="1">
      <c r="B253" s="170"/>
      <c r="C253" s="172" t="s">
        <v>489</v>
      </c>
      <c r="D253" s="168" t="s">
        <v>279</v>
      </c>
      <c r="E253" s="5" t="s">
        <v>43</v>
      </c>
      <c r="F253" s="32">
        <f>F298+F325</f>
        <v>0</v>
      </c>
      <c r="G253" s="32">
        <f t="shared" ref="G253:W253" si="168">G298+G325</f>
        <v>0</v>
      </c>
      <c r="H253" s="32">
        <f t="shared" si="168"/>
        <v>0</v>
      </c>
      <c r="I253" s="32">
        <f t="shared" si="168"/>
        <v>0</v>
      </c>
      <c r="J253" s="32">
        <f t="shared" si="168"/>
        <v>0</v>
      </c>
      <c r="K253" s="32">
        <f t="shared" si="168"/>
        <v>0</v>
      </c>
      <c r="L253" s="32">
        <f t="shared" si="168"/>
        <v>0</v>
      </c>
      <c r="M253" s="32">
        <f t="shared" si="168"/>
        <v>0</v>
      </c>
      <c r="N253" s="32">
        <f t="shared" si="168"/>
        <v>0</v>
      </c>
      <c r="O253" s="32">
        <f t="shared" si="168"/>
        <v>0</v>
      </c>
      <c r="P253" s="32">
        <f t="shared" si="168"/>
        <v>0</v>
      </c>
      <c r="Q253" s="32">
        <f t="shared" si="168"/>
        <v>0</v>
      </c>
      <c r="R253" s="32">
        <f t="shared" si="168"/>
        <v>0</v>
      </c>
      <c r="S253" s="32">
        <f t="shared" si="168"/>
        <v>0</v>
      </c>
      <c r="T253" s="32">
        <f t="shared" si="168"/>
        <v>0</v>
      </c>
      <c r="U253" s="32">
        <f t="shared" si="168"/>
        <v>0</v>
      </c>
      <c r="V253" s="32">
        <f t="shared" si="168"/>
        <v>0</v>
      </c>
      <c r="W253" s="32">
        <f t="shared" si="168"/>
        <v>0</v>
      </c>
      <c r="X253" s="31">
        <f t="shared" si="158"/>
        <v>0</v>
      </c>
      <c r="Y253" s="31">
        <f t="shared" si="159"/>
        <v>0</v>
      </c>
      <c r="Z253" s="31">
        <f t="shared" si="160"/>
        <v>0</v>
      </c>
      <c r="AA253" s="20"/>
      <c r="AB253" s="26" t="str">
        <f t="shared" si="161"/>
        <v/>
      </c>
      <c r="AC253" s="26" t="str">
        <f t="shared" si="162"/>
        <v/>
      </c>
      <c r="AD253" s="26" t="str">
        <f t="shared" si="163"/>
        <v/>
      </c>
      <c r="AE253" s="26" t="str">
        <f t="shared" si="164"/>
        <v/>
      </c>
      <c r="AF253" s="26" t="str">
        <f t="shared" si="165"/>
        <v/>
      </c>
      <c r="AG253" s="26" t="str">
        <f t="shared" si="166"/>
        <v/>
      </c>
      <c r="AH253" s="26" t="str">
        <f t="shared" si="167"/>
        <v/>
      </c>
      <c r="AI253" s="20"/>
      <c r="AJ253" s="61"/>
      <c r="AK253" s="13"/>
    </row>
    <row r="254" spans="2:37" ht="16.5" customHeight="1">
      <c r="B254" s="170"/>
      <c r="C254" s="172" t="s">
        <v>490</v>
      </c>
      <c r="D254" s="168" t="s">
        <v>280</v>
      </c>
      <c r="E254" s="5" t="s">
        <v>43</v>
      </c>
      <c r="F254" s="32">
        <f>F336+F363</f>
        <v>0</v>
      </c>
      <c r="G254" s="32">
        <f t="shared" ref="G254:W254" si="169">G336+G363</f>
        <v>0</v>
      </c>
      <c r="H254" s="32">
        <f t="shared" si="169"/>
        <v>0</v>
      </c>
      <c r="I254" s="32">
        <f t="shared" si="169"/>
        <v>0</v>
      </c>
      <c r="J254" s="32">
        <f t="shared" si="169"/>
        <v>0</v>
      </c>
      <c r="K254" s="32">
        <f t="shared" si="169"/>
        <v>0</v>
      </c>
      <c r="L254" s="32">
        <f t="shared" si="169"/>
        <v>0</v>
      </c>
      <c r="M254" s="32">
        <f t="shared" si="169"/>
        <v>0</v>
      </c>
      <c r="N254" s="32">
        <f t="shared" si="169"/>
        <v>0</v>
      </c>
      <c r="O254" s="32">
        <f t="shared" si="169"/>
        <v>0</v>
      </c>
      <c r="P254" s="32">
        <f t="shared" si="169"/>
        <v>0</v>
      </c>
      <c r="Q254" s="32">
        <f t="shared" si="169"/>
        <v>0</v>
      </c>
      <c r="R254" s="32">
        <f t="shared" si="169"/>
        <v>0</v>
      </c>
      <c r="S254" s="32">
        <f t="shared" si="169"/>
        <v>0</v>
      </c>
      <c r="T254" s="32">
        <f t="shared" si="169"/>
        <v>0</v>
      </c>
      <c r="U254" s="32">
        <f t="shared" si="169"/>
        <v>0</v>
      </c>
      <c r="V254" s="32">
        <f t="shared" si="169"/>
        <v>0</v>
      </c>
      <c r="W254" s="32">
        <f t="shared" si="169"/>
        <v>0</v>
      </c>
      <c r="X254" s="31">
        <f t="shared" si="158"/>
        <v>0</v>
      </c>
      <c r="Y254" s="31">
        <f t="shared" si="159"/>
        <v>0</v>
      </c>
      <c r="Z254" s="31">
        <f t="shared" si="160"/>
        <v>0</v>
      </c>
      <c r="AA254" s="21"/>
      <c r="AB254" s="26" t="str">
        <f t="shared" si="161"/>
        <v/>
      </c>
      <c r="AC254" s="26" t="str">
        <f t="shared" si="162"/>
        <v/>
      </c>
      <c r="AD254" s="26" t="str">
        <f t="shared" si="163"/>
        <v/>
      </c>
      <c r="AE254" s="26" t="str">
        <f t="shared" si="164"/>
        <v/>
      </c>
      <c r="AF254" s="26" t="str">
        <f t="shared" si="165"/>
        <v/>
      </c>
      <c r="AG254" s="26" t="str">
        <f t="shared" si="166"/>
        <v/>
      </c>
      <c r="AH254" s="26" t="str">
        <f t="shared" si="167"/>
        <v/>
      </c>
      <c r="AI254" s="21"/>
      <c r="AJ254" s="242"/>
      <c r="AK254" s="13"/>
    </row>
    <row r="255" spans="2:37" ht="16.5" customHeight="1">
      <c r="B255" s="170"/>
      <c r="C255" s="172" t="s">
        <v>491</v>
      </c>
      <c r="D255" s="168" t="s">
        <v>281</v>
      </c>
      <c r="E255" s="5" t="s">
        <v>43</v>
      </c>
      <c r="F255" s="32">
        <f>F374+F398</f>
        <v>0</v>
      </c>
      <c r="G255" s="32">
        <f t="shared" ref="G255:W255" si="170">G374+G398</f>
        <v>0</v>
      </c>
      <c r="H255" s="32">
        <f t="shared" si="170"/>
        <v>0</v>
      </c>
      <c r="I255" s="32">
        <f t="shared" si="170"/>
        <v>0</v>
      </c>
      <c r="J255" s="32">
        <f t="shared" si="170"/>
        <v>0</v>
      </c>
      <c r="K255" s="32">
        <f t="shared" si="170"/>
        <v>0</v>
      </c>
      <c r="L255" s="32">
        <f t="shared" si="170"/>
        <v>0</v>
      </c>
      <c r="M255" s="32">
        <f t="shared" si="170"/>
        <v>0</v>
      </c>
      <c r="N255" s="32">
        <f t="shared" si="170"/>
        <v>0</v>
      </c>
      <c r="O255" s="32">
        <f t="shared" si="170"/>
        <v>0</v>
      </c>
      <c r="P255" s="32">
        <f t="shared" si="170"/>
        <v>0</v>
      </c>
      <c r="Q255" s="32">
        <f t="shared" si="170"/>
        <v>0</v>
      </c>
      <c r="R255" s="32">
        <f t="shared" si="170"/>
        <v>0</v>
      </c>
      <c r="S255" s="32">
        <f t="shared" si="170"/>
        <v>0</v>
      </c>
      <c r="T255" s="32">
        <f t="shared" si="170"/>
        <v>0</v>
      </c>
      <c r="U255" s="32">
        <f t="shared" si="170"/>
        <v>0</v>
      </c>
      <c r="V255" s="32">
        <f t="shared" si="170"/>
        <v>0</v>
      </c>
      <c r="W255" s="32">
        <f t="shared" si="170"/>
        <v>0</v>
      </c>
      <c r="X255" s="31">
        <f t="shared" si="158"/>
        <v>0</v>
      </c>
      <c r="Y255" s="31">
        <f t="shared" si="159"/>
        <v>0</v>
      </c>
      <c r="Z255" s="31">
        <f t="shared" si="160"/>
        <v>0</v>
      </c>
      <c r="AA255" s="21"/>
      <c r="AB255" s="26" t="str">
        <f t="shared" si="161"/>
        <v/>
      </c>
      <c r="AC255" s="26" t="str">
        <f t="shared" si="162"/>
        <v/>
      </c>
      <c r="AD255" s="26" t="str">
        <f t="shared" si="163"/>
        <v/>
      </c>
      <c r="AE255" s="26" t="str">
        <f t="shared" si="164"/>
        <v/>
      </c>
      <c r="AF255" s="26" t="str">
        <f t="shared" si="165"/>
        <v/>
      </c>
      <c r="AG255" s="26" t="str">
        <f t="shared" si="166"/>
        <v/>
      </c>
      <c r="AH255" s="26" t="str">
        <f t="shared" si="167"/>
        <v/>
      </c>
      <c r="AI255" s="21"/>
      <c r="AJ255" s="242"/>
      <c r="AK255" s="13"/>
    </row>
    <row r="256" spans="2:37" ht="16.5" customHeight="1">
      <c r="B256" s="170"/>
      <c r="C256" s="172" t="s">
        <v>492</v>
      </c>
      <c r="D256" s="168" t="s">
        <v>282</v>
      </c>
      <c r="E256" s="5" t="s">
        <v>43</v>
      </c>
      <c r="F256" s="32">
        <f>F408+F413</f>
        <v>0</v>
      </c>
      <c r="G256" s="32">
        <f t="shared" ref="G256:W256" si="171">G408+G413</f>
        <v>0</v>
      </c>
      <c r="H256" s="32">
        <f t="shared" si="171"/>
        <v>0</v>
      </c>
      <c r="I256" s="32">
        <f t="shared" si="171"/>
        <v>0</v>
      </c>
      <c r="J256" s="32">
        <f t="shared" si="171"/>
        <v>0</v>
      </c>
      <c r="K256" s="32">
        <f t="shared" si="171"/>
        <v>0</v>
      </c>
      <c r="L256" s="32">
        <f t="shared" si="171"/>
        <v>0</v>
      </c>
      <c r="M256" s="32">
        <f t="shared" si="171"/>
        <v>0</v>
      </c>
      <c r="N256" s="32">
        <f t="shared" si="171"/>
        <v>0</v>
      </c>
      <c r="O256" s="32">
        <f t="shared" si="171"/>
        <v>0</v>
      </c>
      <c r="P256" s="32">
        <f t="shared" si="171"/>
        <v>0</v>
      </c>
      <c r="Q256" s="32">
        <f t="shared" si="171"/>
        <v>0</v>
      </c>
      <c r="R256" s="32">
        <f t="shared" si="171"/>
        <v>0</v>
      </c>
      <c r="S256" s="32">
        <f t="shared" si="171"/>
        <v>0</v>
      </c>
      <c r="T256" s="32">
        <f t="shared" si="171"/>
        <v>0</v>
      </c>
      <c r="U256" s="32">
        <f t="shared" si="171"/>
        <v>0</v>
      </c>
      <c r="V256" s="32">
        <f t="shared" si="171"/>
        <v>0</v>
      </c>
      <c r="W256" s="32">
        <f t="shared" si="171"/>
        <v>0</v>
      </c>
      <c r="X256" s="31">
        <f t="shared" si="158"/>
        <v>0</v>
      </c>
      <c r="Y256" s="31">
        <f t="shared" si="159"/>
        <v>0</v>
      </c>
      <c r="Z256" s="31">
        <f t="shared" si="160"/>
        <v>0</v>
      </c>
      <c r="AA256" s="21"/>
      <c r="AB256" s="26" t="str">
        <f>+IFERROR((R256/L256)-1,"")</f>
        <v/>
      </c>
      <c r="AC256" s="26" t="str">
        <f t="shared" si="162"/>
        <v/>
      </c>
      <c r="AD256" s="26" t="str">
        <f t="shared" si="163"/>
        <v/>
      </c>
      <c r="AE256" s="26" t="str">
        <f t="shared" si="164"/>
        <v/>
      </c>
      <c r="AF256" s="26" t="str">
        <f t="shared" si="165"/>
        <v/>
      </c>
      <c r="AG256" s="26" t="str">
        <f t="shared" si="166"/>
        <v/>
      </c>
      <c r="AH256" s="26" t="str">
        <f t="shared" si="167"/>
        <v/>
      </c>
      <c r="AI256" s="21"/>
      <c r="AJ256" s="242"/>
      <c r="AK256" s="13"/>
    </row>
    <row r="257" spans="2:37" ht="16.5" customHeight="1">
      <c r="B257" s="170"/>
      <c r="E257" s="169"/>
      <c r="F257" s="169"/>
      <c r="G257" s="169"/>
      <c r="H257" s="169"/>
      <c r="I257" s="169"/>
      <c r="J257" s="176"/>
      <c r="K257" s="176"/>
      <c r="L257" s="169"/>
      <c r="M257" s="156"/>
      <c r="N257" s="156"/>
      <c r="O257" s="1"/>
      <c r="P257" s="1"/>
      <c r="Q257" s="1"/>
      <c r="R257" s="1"/>
      <c r="S257" s="1"/>
      <c r="T257" s="1"/>
      <c r="U257" s="1"/>
      <c r="V257" s="1"/>
      <c r="W257" s="1"/>
      <c r="AB257" s="1"/>
      <c r="AC257" s="1"/>
      <c r="AD257" s="1"/>
      <c r="AE257" s="1"/>
      <c r="AF257" s="1"/>
      <c r="AG257" s="1"/>
      <c r="AH257" s="1"/>
      <c r="AK257" s="34"/>
    </row>
    <row r="258" spans="2:37" ht="25.5">
      <c r="B258" s="9"/>
      <c r="C258" s="172" t="s">
        <v>493</v>
      </c>
      <c r="D258" s="219" t="s">
        <v>284</v>
      </c>
      <c r="E258" s="12" t="s">
        <v>76</v>
      </c>
      <c r="F258" s="211">
        <v>43466</v>
      </c>
      <c r="G258" s="211">
        <v>43497</v>
      </c>
      <c r="H258" s="211">
        <v>43525</v>
      </c>
      <c r="I258" s="211">
        <v>43556</v>
      </c>
      <c r="J258" s="211">
        <v>43586</v>
      </c>
      <c r="K258" s="211">
        <v>43617</v>
      </c>
      <c r="L258" s="211">
        <v>43647</v>
      </c>
      <c r="M258" s="211">
        <v>43678</v>
      </c>
      <c r="N258" s="211">
        <v>43709</v>
      </c>
      <c r="O258" s="211">
        <v>43739</v>
      </c>
      <c r="P258" s="211">
        <v>43770</v>
      </c>
      <c r="Q258" s="211">
        <v>43800</v>
      </c>
      <c r="R258" s="257">
        <v>44013</v>
      </c>
      <c r="S258" s="257">
        <v>44044</v>
      </c>
      <c r="T258" s="257">
        <v>44075</v>
      </c>
      <c r="U258" s="257">
        <v>44105</v>
      </c>
      <c r="V258" s="257">
        <v>44136</v>
      </c>
      <c r="W258" s="257">
        <v>44166</v>
      </c>
      <c r="X258" s="12">
        <v>2019</v>
      </c>
      <c r="Y258" s="258" t="s">
        <v>420</v>
      </c>
      <c r="Z258" s="258" t="s">
        <v>421</v>
      </c>
      <c r="AA258" s="12"/>
      <c r="AB258" s="259" t="s">
        <v>409</v>
      </c>
      <c r="AC258" s="259" t="s">
        <v>410</v>
      </c>
      <c r="AD258" s="259" t="s">
        <v>411</v>
      </c>
      <c r="AE258" s="259" t="s">
        <v>412</v>
      </c>
      <c r="AF258" s="259" t="s">
        <v>413</v>
      </c>
      <c r="AG258" s="259" t="s">
        <v>414</v>
      </c>
      <c r="AH258" s="259" t="s">
        <v>422</v>
      </c>
      <c r="AI258" s="12"/>
      <c r="AJ258" s="12" t="s">
        <v>42</v>
      </c>
      <c r="AK258" s="13"/>
    </row>
    <row r="259" spans="2:37">
      <c r="B259" s="9"/>
      <c r="D259" s="63" t="s">
        <v>268</v>
      </c>
      <c r="E259" s="5" t="s">
        <v>43</v>
      </c>
      <c r="F259" s="32">
        <f ca="1">F260+F277</f>
        <v>0</v>
      </c>
      <c r="G259" s="32">
        <f t="shared" ref="G259:W259" ca="1" si="172">G260+G277</f>
        <v>0</v>
      </c>
      <c r="H259" s="32">
        <f t="shared" ca="1" si="172"/>
        <v>0</v>
      </c>
      <c r="I259" s="32">
        <f t="shared" ca="1" si="172"/>
        <v>0</v>
      </c>
      <c r="J259" s="32">
        <f t="shared" ca="1" si="172"/>
        <v>0</v>
      </c>
      <c r="K259" s="32">
        <f t="shared" ca="1" si="172"/>
        <v>0</v>
      </c>
      <c r="L259" s="32">
        <f t="shared" ca="1" si="172"/>
        <v>0</v>
      </c>
      <c r="M259" s="32">
        <f t="shared" ca="1" si="172"/>
        <v>0</v>
      </c>
      <c r="N259" s="32">
        <f t="shared" ca="1" si="172"/>
        <v>0</v>
      </c>
      <c r="O259" s="32">
        <f t="shared" ca="1" si="172"/>
        <v>0</v>
      </c>
      <c r="P259" s="32">
        <f t="shared" ca="1" si="172"/>
        <v>0</v>
      </c>
      <c r="Q259" s="32">
        <f t="shared" ca="1" si="172"/>
        <v>0</v>
      </c>
      <c r="R259" s="32">
        <f t="shared" ca="1" si="172"/>
        <v>0</v>
      </c>
      <c r="S259" s="32">
        <f t="shared" ca="1" si="172"/>
        <v>0</v>
      </c>
      <c r="T259" s="32">
        <f t="shared" ca="1" si="172"/>
        <v>0</v>
      </c>
      <c r="U259" s="32">
        <f t="shared" ca="1" si="172"/>
        <v>0</v>
      </c>
      <c r="V259" s="32">
        <f t="shared" ca="1" si="172"/>
        <v>0</v>
      </c>
      <c r="W259" s="32">
        <f t="shared" ca="1" si="172"/>
        <v>0</v>
      </c>
      <c r="X259" s="31">
        <f t="shared" ref="X259:X283" ca="1" si="173">+SUM(F259:Q259)</f>
        <v>0</v>
      </c>
      <c r="Y259" s="31">
        <f t="shared" ref="Y259:Y283" ca="1" si="174">+SUM(L259:Q259)</f>
        <v>0</v>
      </c>
      <c r="Z259" s="31">
        <f t="shared" ref="Z259:Z283" ca="1" si="175">+SUM(R259:W259)</f>
        <v>0</v>
      </c>
      <c r="AA259" s="20"/>
      <c r="AB259" s="26" t="str">
        <f t="shared" ref="AB259:AB283" ca="1" si="176">+IFERROR((R259/L259)-1,"")</f>
        <v/>
      </c>
      <c r="AC259" s="26" t="str">
        <f t="shared" ref="AC259:AC283" ca="1" si="177">+IFERROR((S259/M259)-1,"")</f>
        <v/>
      </c>
      <c r="AD259" s="26" t="str">
        <f t="shared" ref="AD259:AD283" ca="1" si="178">+IFERROR((T259/N259)-1,"")</f>
        <v/>
      </c>
      <c r="AE259" s="26" t="str">
        <f t="shared" ref="AE259:AE283" ca="1" si="179">+IFERROR((U259/O259)-1,"")</f>
        <v/>
      </c>
      <c r="AF259" s="26" t="str">
        <f t="shared" ref="AF259:AF283" ca="1" si="180">+IFERROR((V259/P259)-1,"")</f>
        <v/>
      </c>
      <c r="AG259" s="26" t="str">
        <f t="shared" ref="AG259:AG283" ca="1" si="181">+IFERROR((W259/Q259)-1,"")</f>
        <v/>
      </c>
      <c r="AH259" s="26" t="str">
        <f t="shared" ref="AH259:AH283" ca="1" si="182">+IFERROR((Z259/Y259)-1,"")</f>
        <v/>
      </c>
      <c r="AI259" s="20"/>
      <c r="AJ259" s="61"/>
      <c r="AK259" s="13"/>
    </row>
    <row r="260" spans="2:37">
      <c r="B260" s="9"/>
      <c r="D260" s="63" t="s">
        <v>269</v>
      </c>
      <c r="E260" s="5" t="s">
        <v>43</v>
      </c>
      <c r="F260" s="32">
        <f>+SUM(F261:F270)</f>
        <v>0</v>
      </c>
      <c r="G260" s="32">
        <f t="shared" ref="G260:W260" si="183">+SUM(G261:G270)</f>
        <v>0</v>
      </c>
      <c r="H260" s="32">
        <f t="shared" si="183"/>
        <v>0</v>
      </c>
      <c r="I260" s="32">
        <f t="shared" si="183"/>
        <v>0</v>
      </c>
      <c r="J260" s="32">
        <f t="shared" si="183"/>
        <v>0</v>
      </c>
      <c r="K260" s="32">
        <f t="shared" si="183"/>
        <v>0</v>
      </c>
      <c r="L260" s="32">
        <f t="shared" si="183"/>
        <v>0</v>
      </c>
      <c r="M260" s="32">
        <f t="shared" si="183"/>
        <v>0</v>
      </c>
      <c r="N260" s="32">
        <f t="shared" si="183"/>
        <v>0</v>
      </c>
      <c r="O260" s="32">
        <f t="shared" si="183"/>
        <v>0</v>
      </c>
      <c r="P260" s="32">
        <f t="shared" si="183"/>
        <v>0</v>
      </c>
      <c r="Q260" s="32">
        <f t="shared" si="183"/>
        <v>0</v>
      </c>
      <c r="R260" s="32">
        <f t="shared" si="183"/>
        <v>0</v>
      </c>
      <c r="S260" s="32">
        <f t="shared" si="183"/>
        <v>0</v>
      </c>
      <c r="T260" s="32">
        <f t="shared" si="183"/>
        <v>0</v>
      </c>
      <c r="U260" s="32">
        <f t="shared" si="183"/>
        <v>0</v>
      </c>
      <c r="V260" s="32">
        <f t="shared" si="183"/>
        <v>0</v>
      </c>
      <c r="W260" s="32">
        <f t="shared" si="183"/>
        <v>0</v>
      </c>
      <c r="X260" s="31">
        <f t="shared" si="173"/>
        <v>0</v>
      </c>
      <c r="Y260" s="31">
        <f t="shared" si="174"/>
        <v>0</v>
      </c>
      <c r="Z260" s="31">
        <f t="shared" si="175"/>
        <v>0</v>
      </c>
      <c r="AA260" s="21"/>
      <c r="AB260" s="26" t="str">
        <f t="shared" si="176"/>
        <v/>
      </c>
      <c r="AC260" s="26" t="str">
        <f t="shared" si="177"/>
        <v/>
      </c>
      <c r="AD260" s="26" t="str">
        <f t="shared" si="178"/>
        <v/>
      </c>
      <c r="AE260" s="26" t="str">
        <f t="shared" si="179"/>
        <v/>
      </c>
      <c r="AF260" s="26" t="str">
        <f t="shared" si="180"/>
        <v/>
      </c>
      <c r="AG260" s="26" t="str">
        <f t="shared" si="181"/>
        <v/>
      </c>
      <c r="AH260" s="26" t="str">
        <f t="shared" si="182"/>
        <v/>
      </c>
      <c r="AI260" s="21"/>
      <c r="AJ260" s="242"/>
      <c r="AK260" s="13"/>
    </row>
    <row r="261" spans="2:37">
      <c r="B261" s="9"/>
      <c r="D261" s="81" t="s">
        <v>241</v>
      </c>
      <c r="E261" s="5" t="s">
        <v>43</v>
      </c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31">
        <f t="shared" si="173"/>
        <v>0</v>
      </c>
      <c r="Y261" s="31">
        <f t="shared" si="174"/>
        <v>0</v>
      </c>
      <c r="Z261" s="31">
        <f t="shared" si="175"/>
        <v>0</v>
      </c>
      <c r="AA261" s="21"/>
      <c r="AB261" s="26" t="str">
        <f t="shared" si="176"/>
        <v/>
      </c>
      <c r="AC261" s="26" t="str">
        <f t="shared" si="177"/>
        <v/>
      </c>
      <c r="AD261" s="26" t="str">
        <f t="shared" si="178"/>
        <v/>
      </c>
      <c r="AE261" s="26" t="str">
        <f t="shared" si="179"/>
        <v/>
      </c>
      <c r="AF261" s="26" t="str">
        <f t="shared" si="180"/>
        <v/>
      </c>
      <c r="AG261" s="26" t="str">
        <f t="shared" si="181"/>
        <v/>
      </c>
      <c r="AH261" s="26" t="str">
        <f t="shared" si="182"/>
        <v/>
      </c>
      <c r="AI261" s="21"/>
      <c r="AJ261" s="242"/>
      <c r="AK261" s="13"/>
    </row>
    <row r="262" spans="2:37">
      <c r="B262" s="9"/>
      <c r="D262" s="81" t="s">
        <v>242</v>
      </c>
      <c r="E262" s="5" t="s">
        <v>43</v>
      </c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31">
        <f t="shared" si="173"/>
        <v>0</v>
      </c>
      <c r="Y262" s="31">
        <f t="shared" si="174"/>
        <v>0</v>
      </c>
      <c r="Z262" s="31">
        <f t="shared" si="175"/>
        <v>0</v>
      </c>
      <c r="AA262" s="20"/>
      <c r="AB262" s="26" t="str">
        <f t="shared" si="176"/>
        <v/>
      </c>
      <c r="AC262" s="26" t="str">
        <f t="shared" si="177"/>
        <v/>
      </c>
      <c r="AD262" s="26" t="str">
        <f t="shared" si="178"/>
        <v/>
      </c>
      <c r="AE262" s="26" t="str">
        <f t="shared" si="179"/>
        <v/>
      </c>
      <c r="AF262" s="26" t="str">
        <f t="shared" si="180"/>
        <v/>
      </c>
      <c r="AG262" s="26" t="str">
        <f t="shared" si="181"/>
        <v/>
      </c>
      <c r="AH262" s="26" t="str">
        <f t="shared" si="182"/>
        <v/>
      </c>
      <c r="AI262" s="20"/>
      <c r="AJ262" s="61"/>
      <c r="AK262" s="13"/>
    </row>
    <row r="263" spans="2:37">
      <c r="B263" s="9"/>
      <c r="D263" s="81" t="s">
        <v>243</v>
      </c>
      <c r="E263" s="5" t="s">
        <v>43</v>
      </c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31">
        <f t="shared" si="173"/>
        <v>0</v>
      </c>
      <c r="Y263" s="31">
        <f t="shared" si="174"/>
        <v>0</v>
      </c>
      <c r="Z263" s="31">
        <f t="shared" si="175"/>
        <v>0</v>
      </c>
      <c r="AA263" s="21"/>
      <c r="AB263" s="26" t="str">
        <f t="shared" si="176"/>
        <v/>
      </c>
      <c r="AC263" s="26" t="str">
        <f t="shared" si="177"/>
        <v/>
      </c>
      <c r="AD263" s="26" t="str">
        <f t="shared" si="178"/>
        <v/>
      </c>
      <c r="AE263" s="26" t="str">
        <f t="shared" si="179"/>
        <v/>
      </c>
      <c r="AF263" s="26" t="str">
        <f t="shared" si="180"/>
        <v/>
      </c>
      <c r="AG263" s="26" t="str">
        <f t="shared" si="181"/>
        <v/>
      </c>
      <c r="AH263" s="26" t="str">
        <f t="shared" si="182"/>
        <v/>
      </c>
      <c r="AI263" s="21"/>
      <c r="AJ263" s="242"/>
      <c r="AK263" s="13"/>
    </row>
    <row r="264" spans="2:37">
      <c r="B264" s="9"/>
      <c r="D264" s="81" t="s">
        <v>244</v>
      </c>
      <c r="E264" s="5" t="s">
        <v>43</v>
      </c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31">
        <f t="shared" si="173"/>
        <v>0</v>
      </c>
      <c r="Y264" s="31">
        <f t="shared" si="174"/>
        <v>0</v>
      </c>
      <c r="Z264" s="31">
        <f t="shared" si="175"/>
        <v>0</v>
      </c>
      <c r="AA264" s="21"/>
      <c r="AB264" s="26" t="str">
        <f t="shared" si="176"/>
        <v/>
      </c>
      <c r="AC264" s="26" t="str">
        <f t="shared" si="177"/>
        <v/>
      </c>
      <c r="AD264" s="26" t="str">
        <f t="shared" si="178"/>
        <v/>
      </c>
      <c r="AE264" s="26" t="str">
        <f t="shared" si="179"/>
        <v/>
      </c>
      <c r="AF264" s="26" t="str">
        <f t="shared" si="180"/>
        <v/>
      </c>
      <c r="AG264" s="26" t="str">
        <f t="shared" si="181"/>
        <v/>
      </c>
      <c r="AH264" s="26" t="str">
        <f t="shared" si="182"/>
        <v/>
      </c>
      <c r="AI264" s="21"/>
      <c r="AJ264" s="242"/>
      <c r="AK264" s="13"/>
    </row>
    <row r="265" spans="2:37">
      <c r="B265" s="9"/>
      <c r="D265" s="81" t="s">
        <v>245</v>
      </c>
      <c r="E265" s="5" t="s">
        <v>43</v>
      </c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31">
        <f t="shared" si="173"/>
        <v>0</v>
      </c>
      <c r="Y265" s="31">
        <f t="shared" si="174"/>
        <v>0</v>
      </c>
      <c r="Z265" s="31">
        <f t="shared" si="175"/>
        <v>0</v>
      </c>
      <c r="AA265" s="21"/>
      <c r="AB265" s="26" t="str">
        <f t="shared" si="176"/>
        <v/>
      </c>
      <c r="AC265" s="26" t="str">
        <f t="shared" si="177"/>
        <v/>
      </c>
      <c r="AD265" s="26" t="str">
        <f t="shared" si="178"/>
        <v/>
      </c>
      <c r="AE265" s="26" t="str">
        <f t="shared" si="179"/>
        <v/>
      </c>
      <c r="AF265" s="26" t="str">
        <f t="shared" si="180"/>
        <v/>
      </c>
      <c r="AG265" s="26" t="str">
        <f t="shared" si="181"/>
        <v/>
      </c>
      <c r="AH265" s="26" t="str">
        <f t="shared" si="182"/>
        <v/>
      </c>
      <c r="AI265" s="21"/>
      <c r="AJ265" s="242"/>
      <c r="AK265" s="13"/>
    </row>
    <row r="266" spans="2:37">
      <c r="B266" s="9"/>
      <c r="D266" s="81" t="s">
        <v>246</v>
      </c>
      <c r="E266" s="5" t="s">
        <v>43</v>
      </c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31">
        <f t="shared" si="173"/>
        <v>0</v>
      </c>
      <c r="Y266" s="31">
        <f t="shared" si="174"/>
        <v>0</v>
      </c>
      <c r="Z266" s="31">
        <f t="shared" si="175"/>
        <v>0</v>
      </c>
      <c r="AA266" s="20"/>
      <c r="AB266" s="26" t="str">
        <f t="shared" si="176"/>
        <v/>
      </c>
      <c r="AC266" s="26" t="str">
        <f t="shared" si="177"/>
        <v/>
      </c>
      <c r="AD266" s="26" t="str">
        <f t="shared" si="178"/>
        <v/>
      </c>
      <c r="AE266" s="26" t="str">
        <f t="shared" si="179"/>
        <v/>
      </c>
      <c r="AF266" s="26" t="str">
        <f t="shared" si="180"/>
        <v/>
      </c>
      <c r="AG266" s="26" t="str">
        <f t="shared" si="181"/>
        <v/>
      </c>
      <c r="AH266" s="26" t="str">
        <f t="shared" si="182"/>
        <v/>
      </c>
      <c r="AI266" s="20"/>
      <c r="AJ266" s="61"/>
      <c r="AK266" s="13"/>
    </row>
    <row r="267" spans="2:37">
      <c r="B267" s="9"/>
      <c r="D267" s="81" t="s">
        <v>332</v>
      </c>
      <c r="E267" s="5" t="s">
        <v>43</v>
      </c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31">
        <f t="shared" si="173"/>
        <v>0</v>
      </c>
      <c r="Y267" s="31">
        <f t="shared" si="174"/>
        <v>0</v>
      </c>
      <c r="Z267" s="31">
        <f t="shared" si="175"/>
        <v>0</v>
      </c>
      <c r="AA267" s="21"/>
      <c r="AB267" s="26" t="str">
        <f t="shared" si="176"/>
        <v/>
      </c>
      <c r="AC267" s="26" t="str">
        <f t="shared" si="177"/>
        <v/>
      </c>
      <c r="AD267" s="26" t="str">
        <f t="shared" si="178"/>
        <v/>
      </c>
      <c r="AE267" s="26" t="str">
        <f t="shared" si="179"/>
        <v/>
      </c>
      <c r="AF267" s="26" t="str">
        <f t="shared" si="180"/>
        <v/>
      </c>
      <c r="AG267" s="26" t="str">
        <f t="shared" si="181"/>
        <v/>
      </c>
      <c r="AH267" s="26" t="str">
        <f t="shared" si="182"/>
        <v/>
      </c>
      <c r="AI267" s="21"/>
      <c r="AJ267" s="242"/>
      <c r="AK267" s="13"/>
    </row>
    <row r="268" spans="2:37">
      <c r="B268" s="9"/>
      <c r="D268" s="81" t="s">
        <v>333</v>
      </c>
      <c r="E268" s="5" t="s">
        <v>43</v>
      </c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31">
        <f t="shared" si="173"/>
        <v>0</v>
      </c>
      <c r="Y268" s="31">
        <f t="shared" si="174"/>
        <v>0</v>
      </c>
      <c r="Z268" s="31">
        <f t="shared" si="175"/>
        <v>0</v>
      </c>
      <c r="AA268" s="21"/>
      <c r="AB268" s="26" t="str">
        <f t="shared" si="176"/>
        <v/>
      </c>
      <c r="AC268" s="26" t="str">
        <f t="shared" si="177"/>
        <v/>
      </c>
      <c r="AD268" s="26" t="str">
        <f t="shared" si="178"/>
        <v/>
      </c>
      <c r="AE268" s="26" t="str">
        <f t="shared" si="179"/>
        <v/>
      </c>
      <c r="AF268" s="26" t="str">
        <f t="shared" si="180"/>
        <v/>
      </c>
      <c r="AG268" s="26" t="str">
        <f t="shared" si="181"/>
        <v/>
      </c>
      <c r="AH268" s="26" t="str">
        <f t="shared" si="182"/>
        <v/>
      </c>
      <c r="AI268" s="21"/>
      <c r="AJ268" s="242"/>
      <c r="AK268" s="13"/>
    </row>
    <row r="269" spans="2:37">
      <c r="B269" s="9"/>
      <c r="D269" s="81" t="s">
        <v>247</v>
      </c>
      <c r="E269" s="5" t="s">
        <v>43</v>
      </c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31">
        <f t="shared" si="173"/>
        <v>0</v>
      </c>
      <c r="Y269" s="31">
        <f t="shared" si="174"/>
        <v>0</v>
      </c>
      <c r="Z269" s="31">
        <f t="shared" si="175"/>
        <v>0</v>
      </c>
      <c r="AA269" s="21"/>
      <c r="AB269" s="26" t="str">
        <f t="shared" si="176"/>
        <v/>
      </c>
      <c r="AC269" s="26" t="str">
        <f t="shared" si="177"/>
        <v/>
      </c>
      <c r="AD269" s="26" t="str">
        <f t="shared" si="178"/>
        <v/>
      </c>
      <c r="AE269" s="26" t="str">
        <f t="shared" si="179"/>
        <v/>
      </c>
      <c r="AF269" s="26" t="str">
        <f t="shared" si="180"/>
        <v/>
      </c>
      <c r="AG269" s="26" t="str">
        <f t="shared" si="181"/>
        <v/>
      </c>
      <c r="AH269" s="26" t="str">
        <f t="shared" si="182"/>
        <v/>
      </c>
      <c r="AI269" s="21"/>
      <c r="AJ269" s="242"/>
      <c r="AK269" s="13"/>
    </row>
    <row r="270" spans="2:37">
      <c r="B270" s="9"/>
      <c r="D270" s="63" t="s">
        <v>339</v>
      </c>
      <c r="E270" s="5" t="s">
        <v>43</v>
      </c>
      <c r="F270" s="32">
        <f>+SUM(F271:F276)</f>
        <v>0</v>
      </c>
      <c r="G270" s="32">
        <f t="shared" ref="G270:W270" si="184">+SUM(G271:G276)</f>
        <v>0</v>
      </c>
      <c r="H270" s="32">
        <f t="shared" si="184"/>
        <v>0</v>
      </c>
      <c r="I270" s="32">
        <f t="shared" si="184"/>
        <v>0</v>
      </c>
      <c r="J270" s="32">
        <f t="shared" si="184"/>
        <v>0</v>
      </c>
      <c r="K270" s="32">
        <f t="shared" si="184"/>
        <v>0</v>
      </c>
      <c r="L270" s="32">
        <f t="shared" si="184"/>
        <v>0</v>
      </c>
      <c r="M270" s="32">
        <f t="shared" si="184"/>
        <v>0</v>
      </c>
      <c r="N270" s="32">
        <f t="shared" si="184"/>
        <v>0</v>
      </c>
      <c r="O270" s="32">
        <f t="shared" si="184"/>
        <v>0</v>
      </c>
      <c r="P270" s="32">
        <f t="shared" si="184"/>
        <v>0</v>
      </c>
      <c r="Q270" s="32">
        <f t="shared" si="184"/>
        <v>0</v>
      </c>
      <c r="R270" s="32">
        <f t="shared" si="184"/>
        <v>0</v>
      </c>
      <c r="S270" s="32">
        <f t="shared" si="184"/>
        <v>0</v>
      </c>
      <c r="T270" s="32">
        <f t="shared" si="184"/>
        <v>0</v>
      </c>
      <c r="U270" s="32">
        <f t="shared" si="184"/>
        <v>0</v>
      </c>
      <c r="V270" s="32">
        <f t="shared" si="184"/>
        <v>0</v>
      </c>
      <c r="W270" s="32">
        <f t="shared" si="184"/>
        <v>0</v>
      </c>
      <c r="X270" s="31">
        <f t="shared" si="173"/>
        <v>0</v>
      </c>
      <c r="Y270" s="31">
        <f t="shared" si="174"/>
        <v>0</v>
      </c>
      <c r="Z270" s="31">
        <f t="shared" si="175"/>
        <v>0</v>
      </c>
      <c r="AA270" s="21"/>
      <c r="AB270" s="26" t="str">
        <f t="shared" si="176"/>
        <v/>
      </c>
      <c r="AC270" s="26" t="str">
        <f t="shared" si="177"/>
        <v/>
      </c>
      <c r="AD270" s="26" t="str">
        <f t="shared" si="178"/>
        <v/>
      </c>
      <c r="AE270" s="26" t="str">
        <f t="shared" si="179"/>
        <v/>
      </c>
      <c r="AF270" s="26" t="str">
        <f t="shared" si="180"/>
        <v/>
      </c>
      <c r="AG270" s="26" t="str">
        <f t="shared" si="181"/>
        <v/>
      </c>
      <c r="AH270" s="26" t="str">
        <f t="shared" si="182"/>
        <v/>
      </c>
      <c r="AI270" s="21"/>
      <c r="AJ270" s="242"/>
      <c r="AK270" s="13"/>
    </row>
    <row r="271" spans="2:37">
      <c r="B271" s="9"/>
      <c r="D271" s="81" t="s">
        <v>255</v>
      </c>
      <c r="E271" s="5" t="s">
        <v>43</v>
      </c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31">
        <f t="shared" si="173"/>
        <v>0</v>
      </c>
      <c r="Y271" s="31">
        <f t="shared" si="174"/>
        <v>0</v>
      </c>
      <c r="Z271" s="31">
        <f t="shared" si="175"/>
        <v>0</v>
      </c>
      <c r="AA271" s="21"/>
      <c r="AB271" s="26" t="str">
        <f t="shared" si="176"/>
        <v/>
      </c>
      <c r="AC271" s="26" t="str">
        <f t="shared" si="177"/>
        <v/>
      </c>
      <c r="AD271" s="26" t="str">
        <f t="shared" si="178"/>
        <v/>
      </c>
      <c r="AE271" s="26" t="str">
        <f t="shared" si="179"/>
        <v/>
      </c>
      <c r="AF271" s="26" t="str">
        <f t="shared" si="180"/>
        <v/>
      </c>
      <c r="AG271" s="26" t="str">
        <f t="shared" si="181"/>
        <v/>
      </c>
      <c r="AH271" s="26" t="str">
        <f t="shared" si="182"/>
        <v/>
      </c>
      <c r="AI271" s="21"/>
      <c r="AJ271" s="242"/>
      <c r="AK271" s="13"/>
    </row>
    <row r="272" spans="2:37">
      <c r="B272" s="9"/>
      <c r="D272" s="81" t="s">
        <v>332</v>
      </c>
      <c r="E272" s="5" t="s">
        <v>43</v>
      </c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31">
        <f t="shared" si="173"/>
        <v>0</v>
      </c>
      <c r="Y272" s="31">
        <f t="shared" si="174"/>
        <v>0</v>
      </c>
      <c r="Z272" s="31">
        <f t="shared" si="175"/>
        <v>0</v>
      </c>
      <c r="AA272" s="21"/>
      <c r="AB272" s="26" t="str">
        <f t="shared" si="176"/>
        <v/>
      </c>
      <c r="AC272" s="26" t="str">
        <f t="shared" si="177"/>
        <v/>
      </c>
      <c r="AD272" s="26" t="str">
        <f t="shared" si="178"/>
        <v/>
      </c>
      <c r="AE272" s="26" t="str">
        <f t="shared" si="179"/>
        <v/>
      </c>
      <c r="AF272" s="26" t="str">
        <f t="shared" si="180"/>
        <v/>
      </c>
      <c r="AG272" s="26" t="str">
        <f t="shared" si="181"/>
        <v/>
      </c>
      <c r="AH272" s="26" t="str">
        <f t="shared" si="182"/>
        <v/>
      </c>
      <c r="AI272" s="21"/>
      <c r="AJ272" s="242"/>
      <c r="AK272" s="13"/>
    </row>
    <row r="273" spans="2:37">
      <c r="B273" s="9"/>
      <c r="D273" s="81" t="s">
        <v>333</v>
      </c>
      <c r="E273" s="5" t="s">
        <v>43</v>
      </c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31">
        <f t="shared" si="173"/>
        <v>0</v>
      </c>
      <c r="Y273" s="31">
        <f t="shared" si="174"/>
        <v>0</v>
      </c>
      <c r="Z273" s="31">
        <f t="shared" si="175"/>
        <v>0</v>
      </c>
      <c r="AA273" s="21"/>
      <c r="AB273" s="26" t="str">
        <f t="shared" si="176"/>
        <v/>
      </c>
      <c r="AC273" s="26" t="str">
        <f t="shared" si="177"/>
        <v/>
      </c>
      <c r="AD273" s="26" t="str">
        <f t="shared" si="178"/>
        <v/>
      </c>
      <c r="AE273" s="26" t="str">
        <f t="shared" si="179"/>
        <v/>
      </c>
      <c r="AF273" s="26" t="str">
        <f t="shared" si="180"/>
        <v/>
      </c>
      <c r="AG273" s="26" t="str">
        <f t="shared" si="181"/>
        <v/>
      </c>
      <c r="AH273" s="26" t="str">
        <f t="shared" si="182"/>
        <v/>
      </c>
      <c r="AI273" s="21"/>
      <c r="AJ273" s="242"/>
      <c r="AK273" s="13"/>
    </row>
    <row r="274" spans="2:37">
      <c r="B274" s="9"/>
      <c r="D274" s="81" t="s">
        <v>271</v>
      </c>
      <c r="E274" s="5" t="s">
        <v>43</v>
      </c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31">
        <f t="shared" si="173"/>
        <v>0</v>
      </c>
      <c r="Y274" s="31">
        <f t="shared" si="174"/>
        <v>0</v>
      </c>
      <c r="Z274" s="31">
        <f t="shared" si="175"/>
        <v>0</v>
      </c>
      <c r="AA274" s="21"/>
      <c r="AB274" s="26" t="str">
        <f t="shared" si="176"/>
        <v/>
      </c>
      <c r="AC274" s="26" t="str">
        <f t="shared" si="177"/>
        <v/>
      </c>
      <c r="AD274" s="26" t="str">
        <f t="shared" si="178"/>
        <v/>
      </c>
      <c r="AE274" s="26" t="str">
        <f t="shared" si="179"/>
        <v/>
      </c>
      <c r="AF274" s="26" t="str">
        <f t="shared" si="180"/>
        <v/>
      </c>
      <c r="AG274" s="26" t="str">
        <f t="shared" si="181"/>
        <v/>
      </c>
      <c r="AH274" s="26" t="str">
        <f t="shared" si="182"/>
        <v/>
      </c>
      <c r="AI274" s="21"/>
      <c r="AJ274" s="242"/>
      <c r="AK274" s="13"/>
    </row>
    <row r="275" spans="2:37">
      <c r="B275" s="9"/>
      <c r="D275" s="81" t="s">
        <v>272</v>
      </c>
      <c r="E275" s="5" t="s">
        <v>43</v>
      </c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31">
        <f t="shared" si="173"/>
        <v>0</v>
      </c>
      <c r="Y275" s="31">
        <f t="shared" si="174"/>
        <v>0</v>
      </c>
      <c r="Z275" s="31">
        <f t="shared" si="175"/>
        <v>0</v>
      </c>
      <c r="AA275" s="21"/>
      <c r="AB275" s="26" t="str">
        <f t="shared" si="176"/>
        <v/>
      </c>
      <c r="AC275" s="26" t="str">
        <f t="shared" si="177"/>
        <v/>
      </c>
      <c r="AD275" s="26" t="str">
        <f t="shared" si="178"/>
        <v/>
      </c>
      <c r="AE275" s="26" t="str">
        <f t="shared" si="179"/>
        <v/>
      </c>
      <c r="AF275" s="26" t="str">
        <f t="shared" si="180"/>
        <v/>
      </c>
      <c r="AG275" s="26" t="str">
        <f t="shared" si="181"/>
        <v/>
      </c>
      <c r="AH275" s="26" t="str">
        <f t="shared" si="182"/>
        <v/>
      </c>
      <c r="AI275" s="21"/>
      <c r="AJ275" s="242"/>
      <c r="AK275" s="13"/>
    </row>
    <row r="276" spans="2:37">
      <c r="B276" s="9"/>
      <c r="D276" s="81" t="s">
        <v>273</v>
      </c>
      <c r="E276" s="5" t="s">
        <v>43</v>
      </c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31">
        <f t="shared" si="173"/>
        <v>0</v>
      </c>
      <c r="Y276" s="31">
        <f t="shared" si="174"/>
        <v>0</v>
      </c>
      <c r="Z276" s="31">
        <f t="shared" si="175"/>
        <v>0</v>
      </c>
      <c r="AA276" s="21"/>
      <c r="AB276" s="26" t="str">
        <f t="shared" si="176"/>
        <v/>
      </c>
      <c r="AC276" s="26" t="str">
        <f t="shared" si="177"/>
        <v/>
      </c>
      <c r="AD276" s="26" t="str">
        <f t="shared" si="178"/>
        <v/>
      </c>
      <c r="AE276" s="26" t="str">
        <f t="shared" si="179"/>
        <v/>
      </c>
      <c r="AF276" s="26" t="str">
        <f t="shared" si="180"/>
        <v/>
      </c>
      <c r="AG276" s="26" t="str">
        <f t="shared" si="181"/>
        <v/>
      </c>
      <c r="AH276" s="26" t="str">
        <f t="shared" si="182"/>
        <v/>
      </c>
      <c r="AI276" s="21"/>
      <c r="AJ276" s="242"/>
      <c r="AK276" s="13"/>
    </row>
    <row r="277" spans="2:37">
      <c r="B277" s="9"/>
      <c r="D277" s="63" t="s">
        <v>274</v>
      </c>
      <c r="E277" s="5" t="s">
        <v>43</v>
      </c>
      <c r="F277" s="32">
        <f ca="1">+SUM(F277:F281)</f>
        <v>0</v>
      </c>
      <c r="G277" s="32">
        <f t="shared" ref="G277:W277" ca="1" si="185">+SUM(G277:G281)</f>
        <v>0</v>
      </c>
      <c r="H277" s="32">
        <f t="shared" ca="1" si="185"/>
        <v>0</v>
      </c>
      <c r="I277" s="32">
        <f t="shared" ca="1" si="185"/>
        <v>0</v>
      </c>
      <c r="J277" s="32">
        <f t="shared" ca="1" si="185"/>
        <v>0</v>
      </c>
      <c r="K277" s="32">
        <f t="shared" ca="1" si="185"/>
        <v>0</v>
      </c>
      <c r="L277" s="32">
        <f t="shared" ca="1" si="185"/>
        <v>0</v>
      </c>
      <c r="M277" s="32">
        <f t="shared" ca="1" si="185"/>
        <v>0</v>
      </c>
      <c r="N277" s="32">
        <f t="shared" ca="1" si="185"/>
        <v>0</v>
      </c>
      <c r="O277" s="32">
        <f t="shared" ca="1" si="185"/>
        <v>0</v>
      </c>
      <c r="P277" s="32">
        <f t="shared" ca="1" si="185"/>
        <v>0</v>
      </c>
      <c r="Q277" s="32">
        <f t="shared" ca="1" si="185"/>
        <v>0</v>
      </c>
      <c r="R277" s="32">
        <f t="shared" ca="1" si="185"/>
        <v>0</v>
      </c>
      <c r="S277" s="32">
        <f t="shared" ca="1" si="185"/>
        <v>0</v>
      </c>
      <c r="T277" s="32">
        <f t="shared" ca="1" si="185"/>
        <v>0</v>
      </c>
      <c r="U277" s="32">
        <f t="shared" ca="1" si="185"/>
        <v>0</v>
      </c>
      <c r="V277" s="32">
        <f t="shared" ca="1" si="185"/>
        <v>0</v>
      </c>
      <c r="W277" s="32">
        <f t="shared" ca="1" si="185"/>
        <v>0</v>
      </c>
      <c r="X277" s="31">
        <f t="shared" ca="1" si="173"/>
        <v>0</v>
      </c>
      <c r="Y277" s="31">
        <f t="shared" ca="1" si="174"/>
        <v>0</v>
      </c>
      <c r="Z277" s="31">
        <f t="shared" ca="1" si="175"/>
        <v>0</v>
      </c>
      <c r="AA277" s="20"/>
      <c r="AB277" s="26" t="str">
        <f t="shared" ca="1" si="176"/>
        <v/>
      </c>
      <c r="AC277" s="26" t="str">
        <f t="shared" ca="1" si="177"/>
        <v/>
      </c>
      <c r="AD277" s="26" t="str">
        <f t="shared" ca="1" si="178"/>
        <v/>
      </c>
      <c r="AE277" s="26" t="str">
        <f t="shared" ca="1" si="179"/>
        <v/>
      </c>
      <c r="AF277" s="26" t="str">
        <f t="shared" ca="1" si="180"/>
        <v/>
      </c>
      <c r="AG277" s="26" t="str">
        <f t="shared" ca="1" si="181"/>
        <v/>
      </c>
      <c r="AH277" s="26" t="str">
        <f t="shared" ca="1" si="182"/>
        <v/>
      </c>
      <c r="AI277" s="20"/>
      <c r="AJ277" s="61"/>
      <c r="AK277" s="13"/>
    </row>
    <row r="278" spans="2:37">
      <c r="B278" s="9"/>
      <c r="D278" s="81" t="s">
        <v>249</v>
      </c>
      <c r="E278" s="5" t="s">
        <v>43</v>
      </c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31">
        <f t="shared" si="173"/>
        <v>0</v>
      </c>
      <c r="Y278" s="31">
        <f t="shared" si="174"/>
        <v>0</v>
      </c>
      <c r="Z278" s="31">
        <f t="shared" si="175"/>
        <v>0</v>
      </c>
      <c r="AA278" s="21"/>
      <c r="AB278" s="26" t="str">
        <f t="shared" si="176"/>
        <v/>
      </c>
      <c r="AC278" s="26" t="str">
        <f t="shared" si="177"/>
        <v/>
      </c>
      <c r="AD278" s="26" t="str">
        <f t="shared" si="178"/>
        <v/>
      </c>
      <c r="AE278" s="26" t="str">
        <f t="shared" si="179"/>
        <v/>
      </c>
      <c r="AF278" s="26" t="str">
        <f t="shared" si="180"/>
        <v/>
      </c>
      <c r="AG278" s="26" t="str">
        <f t="shared" si="181"/>
        <v/>
      </c>
      <c r="AH278" s="26" t="str">
        <f t="shared" si="182"/>
        <v/>
      </c>
      <c r="AI278" s="21"/>
      <c r="AJ278" s="242"/>
      <c r="AK278" s="13"/>
    </row>
    <row r="279" spans="2:37">
      <c r="B279" s="9"/>
      <c r="D279" s="81" t="s">
        <v>250</v>
      </c>
      <c r="E279" s="5" t="s">
        <v>43</v>
      </c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31">
        <f t="shared" si="173"/>
        <v>0</v>
      </c>
      <c r="Y279" s="31">
        <f t="shared" si="174"/>
        <v>0</v>
      </c>
      <c r="Z279" s="31">
        <f t="shared" si="175"/>
        <v>0</v>
      </c>
      <c r="AA279" s="21"/>
      <c r="AB279" s="26" t="str">
        <f t="shared" si="176"/>
        <v/>
      </c>
      <c r="AC279" s="26" t="str">
        <f t="shared" si="177"/>
        <v/>
      </c>
      <c r="AD279" s="26" t="str">
        <f t="shared" si="178"/>
        <v/>
      </c>
      <c r="AE279" s="26" t="str">
        <f t="shared" si="179"/>
        <v/>
      </c>
      <c r="AF279" s="26" t="str">
        <f t="shared" si="180"/>
        <v/>
      </c>
      <c r="AG279" s="26" t="str">
        <f t="shared" si="181"/>
        <v/>
      </c>
      <c r="AH279" s="26" t="str">
        <f t="shared" si="182"/>
        <v/>
      </c>
      <c r="AI279" s="21"/>
      <c r="AJ279" s="242"/>
      <c r="AK279" s="13"/>
    </row>
    <row r="280" spans="2:37">
      <c r="B280" s="9"/>
      <c r="D280" s="81" t="s">
        <v>251</v>
      </c>
      <c r="E280" s="5" t="s">
        <v>43</v>
      </c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31">
        <f t="shared" si="173"/>
        <v>0</v>
      </c>
      <c r="Y280" s="31">
        <f t="shared" si="174"/>
        <v>0</v>
      </c>
      <c r="Z280" s="31">
        <f t="shared" si="175"/>
        <v>0</v>
      </c>
      <c r="AA280" s="21"/>
      <c r="AB280" s="26" t="str">
        <f t="shared" si="176"/>
        <v/>
      </c>
      <c r="AC280" s="26" t="str">
        <f t="shared" si="177"/>
        <v/>
      </c>
      <c r="AD280" s="26" t="str">
        <f t="shared" si="178"/>
        <v/>
      </c>
      <c r="AE280" s="26" t="str">
        <f t="shared" si="179"/>
        <v/>
      </c>
      <c r="AF280" s="26" t="str">
        <f t="shared" si="180"/>
        <v/>
      </c>
      <c r="AG280" s="26" t="str">
        <f t="shared" si="181"/>
        <v/>
      </c>
      <c r="AH280" s="26" t="str">
        <f t="shared" si="182"/>
        <v/>
      </c>
      <c r="AI280" s="21"/>
      <c r="AJ280" s="242"/>
      <c r="AK280" s="13"/>
    </row>
    <row r="281" spans="2:37">
      <c r="B281" s="9"/>
      <c r="D281" s="63" t="s">
        <v>270</v>
      </c>
      <c r="E281" s="5" t="s">
        <v>43</v>
      </c>
      <c r="F281" s="32">
        <f>+SUM(F282)</f>
        <v>0</v>
      </c>
      <c r="G281" s="32">
        <f t="shared" ref="G281" si="186">+SUM(G282)</f>
        <v>0</v>
      </c>
      <c r="H281" s="32">
        <f t="shared" ref="H281:W281" si="187">+SUM(H282)</f>
        <v>0</v>
      </c>
      <c r="I281" s="32">
        <f t="shared" si="187"/>
        <v>0</v>
      </c>
      <c r="J281" s="32">
        <f t="shared" si="187"/>
        <v>0</v>
      </c>
      <c r="K281" s="32">
        <f t="shared" si="187"/>
        <v>0</v>
      </c>
      <c r="L281" s="32">
        <f t="shared" si="187"/>
        <v>0</v>
      </c>
      <c r="M281" s="32">
        <f t="shared" si="187"/>
        <v>0</v>
      </c>
      <c r="N281" s="32">
        <f t="shared" si="187"/>
        <v>0</v>
      </c>
      <c r="O281" s="32">
        <f t="shared" si="187"/>
        <v>0</v>
      </c>
      <c r="P281" s="32">
        <f t="shared" si="187"/>
        <v>0</v>
      </c>
      <c r="Q281" s="32">
        <f t="shared" si="187"/>
        <v>0</v>
      </c>
      <c r="R281" s="32">
        <f t="shared" si="187"/>
        <v>0</v>
      </c>
      <c r="S281" s="32">
        <f t="shared" si="187"/>
        <v>0</v>
      </c>
      <c r="T281" s="32">
        <f t="shared" si="187"/>
        <v>0</v>
      </c>
      <c r="U281" s="32">
        <f t="shared" si="187"/>
        <v>0</v>
      </c>
      <c r="V281" s="32">
        <f t="shared" si="187"/>
        <v>0</v>
      </c>
      <c r="W281" s="32">
        <f t="shared" si="187"/>
        <v>0</v>
      </c>
      <c r="X281" s="31">
        <f t="shared" si="173"/>
        <v>0</v>
      </c>
      <c r="Y281" s="31">
        <f t="shared" si="174"/>
        <v>0</v>
      </c>
      <c r="Z281" s="31">
        <f t="shared" si="175"/>
        <v>0</v>
      </c>
      <c r="AA281" s="20"/>
      <c r="AB281" s="26" t="str">
        <f t="shared" si="176"/>
        <v/>
      </c>
      <c r="AC281" s="26" t="str">
        <f t="shared" si="177"/>
        <v/>
      </c>
      <c r="AD281" s="26" t="str">
        <f t="shared" si="178"/>
        <v/>
      </c>
      <c r="AE281" s="26" t="str">
        <f t="shared" si="179"/>
        <v/>
      </c>
      <c r="AF281" s="26" t="str">
        <f t="shared" si="180"/>
        <v/>
      </c>
      <c r="AG281" s="26" t="str">
        <f t="shared" si="181"/>
        <v/>
      </c>
      <c r="AH281" s="26" t="str">
        <f t="shared" si="182"/>
        <v/>
      </c>
      <c r="AI281" s="20"/>
      <c r="AJ281" s="61"/>
      <c r="AK281" s="13"/>
    </row>
    <row r="282" spans="2:37">
      <c r="B282" s="9"/>
      <c r="D282" s="81" t="s">
        <v>255</v>
      </c>
      <c r="E282" s="5" t="s">
        <v>43</v>
      </c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31">
        <f t="shared" si="173"/>
        <v>0</v>
      </c>
      <c r="Y282" s="31">
        <f t="shared" si="174"/>
        <v>0</v>
      </c>
      <c r="Z282" s="31">
        <f t="shared" si="175"/>
        <v>0</v>
      </c>
      <c r="AA282" s="21"/>
      <c r="AB282" s="26" t="str">
        <f t="shared" si="176"/>
        <v/>
      </c>
      <c r="AC282" s="26" t="str">
        <f t="shared" si="177"/>
        <v/>
      </c>
      <c r="AD282" s="26" t="str">
        <f t="shared" si="178"/>
        <v/>
      </c>
      <c r="AE282" s="26" t="str">
        <f t="shared" si="179"/>
        <v/>
      </c>
      <c r="AF282" s="26" t="str">
        <f t="shared" si="180"/>
        <v/>
      </c>
      <c r="AG282" s="26" t="str">
        <f t="shared" si="181"/>
        <v/>
      </c>
      <c r="AH282" s="26" t="str">
        <f t="shared" si="182"/>
        <v/>
      </c>
      <c r="AI282" s="21"/>
      <c r="AJ282" s="242"/>
      <c r="AK282" s="13"/>
    </row>
    <row r="283" spans="2:37">
      <c r="B283" s="9"/>
      <c r="D283" s="63" t="s">
        <v>283</v>
      </c>
      <c r="E283" s="5" t="s">
        <v>43</v>
      </c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31">
        <f t="shared" si="173"/>
        <v>0</v>
      </c>
      <c r="Y283" s="31">
        <f t="shared" si="174"/>
        <v>0</v>
      </c>
      <c r="Z283" s="31">
        <f t="shared" si="175"/>
        <v>0</v>
      </c>
      <c r="AA283" s="21"/>
      <c r="AB283" s="26" t="str">
        <f t="shared" si="176"/>
        <v/>
      </c>
      <c r="AC283" s="26" t="str">
        <f t="shared" si="177"/>
        <v/>
      </c>
      <c r="AD283" s="26" t="str">
        <f t="shared" si="178"/>
        <v/>
      </c>
      <c r="AE283" s="26" t="str">
        <f t="shared" si="179"/>
        <v/>
      </c>
      <c r="AF283" s="26" t="str">
        <f t="shared" si="180"/>
        <v/>
      </c>
      <c r="AG283" s="26" t="str">
        <f t="shared" si="181"/>
        <v/>
      </c>
      <c r="AH283" s="26" t="str">
        <f t="shared" si="182"/>
        <v/>
      </c>
      <c r="AI283" s="21"/>
      <c r="AJ283" s="242"/>
      <c r="AK283" s="13"/>
    </row>
    <row r="284" spans="2:37">
      <c r="B284" s="9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13"/>
    </row>
    <row r="285" spans="2:37" ht="25.5">
      <c r="B285" s="9"/>
      <c r="C285" s="172" t="s">
        <v>494</v>
      </c>
      <c r="D285" s="218" t="s">
        <v>340</v>
      </c>
      <c r="E285" s="12" t="s">
        <v>76</v>
      </c>
      <c r="F285" s="211">
        <v>43466</v>
      </c>
      <c r="G285" s="211">
        <v>43497</v>
      </c>
      <c r="H285" s="211">
        <v>43525</v>
      </c>
      <c r="I285" s="211">
        <v>43556</v>
      </c>
      <c r="J285" s="211">
        <v>43586</v>
      </c>
      <c r="K285" s="211">
        <v>43617</v>
      </c>
      <c r="L285" s="211">
        <v>43647</v>
      </c>
      <c r="M285" s="211">
        <v>43678</v>
      </c>
      <c r="N285" s="211">
        <v>43709</v>
      </c>
      <c r="O285" s="211">
        <v>43739</v>
      </c>
      <c r="P285" s="211">
        <v>43770</v>
      </c>
      <c r="Q285" s="211">
        <v>43800</v>
      </c>
      <c r="R285" s="257">
        <v>44013</v>
      </c>
      <c r="S285" s="257">
        <v>44044</v>
      </c>
      <c r="T285" s="257">
        <v>44075</v>
      </c>
      <c r="U285" s="257">
        <v>44105</v>
      </c>
      <c r="V285" s="257">
        <v>44136</v>
      </c>
      <c r="W285" s="257">
        <v>44166</v>
      </c>
      <c r="X285" s="12">
        <v>2019</v>
      </c>
      <c r="Y285" s="258" t="s">
        <v>420</v>
      </c>
      <c r="Z285" s="258" t="s">
        <v>421</v>
      </c>
      <c r="AA285" s="12"/>
      <c r="AB285" s="259" t="s">
        <v>409</v>
      </c>
      <c r="AC285" s="259" t="s">
        <v>410</v>
      </c>
      <c r="AD285" s="259" t="s">
        <v>411</v>
      </c>
      <c r="AE285" s="259" t="s">
        <v>412</v>
      </c>
      <c r="AF285" s="259" t="s">
        <v>413</v>
      </c>
      <c r="AG285" s="259" t="s">
        <v>414</v>
      </c>
      <c r="AH285" s="259" t="s">
        <v>422</v>
      </c>
      <c r="AI285" s="12"/>
      <c r="AJ285" s="12" t="s">
        <v>42</v>
      </c>
      <c r="AK285" s="13"/>
    </row>
    <row r="286" spans="2:37">
      <c r="B286" s="9"/>
      <c r="D286" s="171" t="s">
        <v>44</v>
      </c>
      <c r="E286" s="5" t="s">
        <v>43</v>
      </c>
      <c r="F286" s="32">
        <f>F289+F287+F290+F294+F295+F288</f>
        <v>0</v>
      </c>
      <c r="G286" s="32">
        <f t="shared" ref="G286:W286" si="188">G289+G287+G290+G294+G295+G288</f>
        <v>0</v>
      </c>
      <c r="H286" s="32">
        <f t="shared" si="188"/>
        <v>0</v>
      </c>
      <c r="I286" s="32">
        <f t="shared" si="188"/>
        <v>0</v>
      </c>
      <c r="J286" s="32">
        <f t="shared" si="188"/>
        <v>0</v>
      </c>
      <c r="K286" s="32">
        <f t="shared" si="188"/>
        <v>0</v>
      </c>
      <c r="L286" s="32">
        <f t="shared" si="188"/>
        <v>0</v>
      </c>
      <c r="M286" s="32">
        <f t="shared" si="188"/>
        <v>0</v>
      </c>
      <c r="N286" s="32">
        <f t="shared" si="188"/>
        <v>0</v>
      </c>
      <c r="O286" s="32">
        <f t="shared" si="188"/>
        <v>0</v>
      </c>
      <c r="P286" s="32">
        <f t="shared" si="188"/>
        <v>0</v>
      </c>
      <c r="Q286" s="32">
        <f t="shared" si="188"/>
        <v>0</v>
      </c>
      <c r="R286" s="32">
        <f t="shared" si="188"/>
        <v>0</v>
      </c>
      <c r="S286" s="32">
        <f t="shared" si="188"/>
        <v>0</v>
      </c>
      <c r="T286" s="32">
        <f t="shared" si="188"/>
        <v>0</v>
      </c>
      <c r="U286" s="32">
        <f t="shared" si="188"/>
        <v>0</v>
      </c>
      <c r="V286" s="32">
        <f t="shared" si="188"/>
        <v>0</v>
      </c>
      <c r="W286" s="32">
        <f t="shared" si="188"/>
        <v>0</v>
      </c>
      <c r="X286" s="31">
        <f t="shared" ref="X286:X295" si="189">+SUM(F286:Q286)</f>
        <v>0</v>
      </c>
      <c r="Y286" s="31">
        <f t="shared" ref="Y286:Y295" si="190">+SUM(L286:Q286)</f>
        <v>0</v>
      </c>
      <c r="Z286" s="31">
        <f t="shared" ref="Z286:Z295" si="191">+SUM(R286:W286)</f>
        <v>0</v>
      </c>
      <c r="AA286" s="21"/>
      <c r="AB286" s="26" t="str">
        <f t="shared" ref="AB286:AB295" si="192">+IFERROR((R286/L286)-1,"")</f>
        <v/>
      </c>
      <c r="AC286" s="26" t="str">
        <f t="shared" ref="AC286:AC295" si="193">+IFERROR((S286/M286)-1,"")</f>
        <v/>
      </c>
      <c r="AD286" s="26" t="str">
        <f t="shared" ref="AD286:AD295" si="194">+IFERROR((T286/N286)-1,"")</f>
        <v/>
      </c>
      <c r="AE286" s="26" t="str">
        <f t="shared" ref="AE286:AE295" si="195">+IFERROR((U286/O286)-1,"")</f>
        <v/>
      </c>
      <c r="AF286" s="26" t="str">
        <f t="shared" ref="AF286:AF295" si="196">+IFERROR((V286/P286)-1,"")</f>
        <v/>
      </c>
      <c r="AG286" s="26" t="str">
        <f t="shared" ref="AG286:AG295" si="197">+IFERROR((W286/Q286)-1,"")</f>
        <v/>
      </c>
      <c r="AH286" s="26" t="str">
        <f t="shared" ref="AH286:AH295" si="198">+IFERROR((Z286/Y286)-1,"")</f>
        <v/>
      </c>
      <c r="AI286" s="21"/>
      <c r="AJ286" s="242"/>
      <c r="AK286" s="13"/>
    </row>
    <row r="287" spans="2:37">
      <c r="B287" s="9"/>
      <c r="D287" s="180" t="s">
        <v>289</v>
      </c>
      <c r="E287" s="5" t="s">
        <v>43</v>
      </c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31">
        <f t="shared" si="189"/>
        <v>0</v>
      </c>
      <c r="Y287" s="31">
        <f t="shared" si="190"/>
        <v>0</v>
      </c>
      <c r="Z287" s="31">
        <f t="shared" si="191"/>
        <v>0</v>
      </c>
      <c r="AA287" s="21"/>
      <c r="AB287" s="26" t="str">
        <f t="shared" si="192"/>
        <v/>
      </c>
      <c r="AC287" s="26" t="str">
        <f t="shared" si="193"/>
        <v/>
      </c>
      <c r="AD287" s="26" t="str">
        <f t="shared" si="194"/>
        <v/>
      </c>
      <c r="AE287" s="26" t="str">
        <f t="shared" si="195"/>
        <v/>
      </c>
      <c r="AF287" s="26" t="str">
        <f t="shared" si="196"/>
        <v/>
      </c>
      <c r="AG287" s="26" t="str">
        <f t="shared" si="197"/>
        <v/>
      </c>
      <c r="AH287" s="26" t="str">
        <f t="shared" si="198"/>
        <v/>
      </c>
      <c r="AI287" s="21"/>
      <c r="AJ287" s="242"/>
      <c r="AK287" s="13"/>
    </row>
    <row r="288" spans="2:37">
      <c r="B288" s="9"/>
      <c r="D288" s="180" t="s">
        <v>361</v>
      </c>
      <c r="E288" s="5" t="s">
        <v>43</v>
      </c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31">
        <f t="shared" si="189"/>
        <v>0</v>
      </c>
      <c r="Y288" s="31">
        <f t="shared" si="190"/>
        <v>0</v>
      </c>
      <c r="Z288" s="31">
        <f t="shared" si="191"/>
        <v>0</v>
      </c>
      <c r="AA288" s="21"/>
      <c r="AB288" s="26" t="str">
        <f t="shared" si="192"/>
        <v/>
      </c>
      <c r="AC288" s="26" t="str">
        <f t="shared" si="193"/>
        <v/>
      </c>
      <c r="AD288" s="26" t="str">
        <f t="shared" si="194"/>
        <v/>
      </c>
      <c r="AE288" s="26" t="str">
        <f t="shared" si="195"/>
        <v/>
      </c>
      <c r="AF288" s="26" t="str">
        <f t="shared" si="196"/>
        <v/>
      </c>
      <c r="AG288" s="26" t="str">
        <f t="shared" si="197"/>
        <v/>
      </c>
      <c r="AH288" s="26" t="str">
        <f t="shared" si="198"/>
        <v/>
      </c>
      <c r="AI288" s="21"/>
      <c r="AJ288" s="242"/>
      <c r="AK288" s="13"/>
    </row>
    <row r="289" spans="2:37">
      <c r="B289" s="9"/>
      <c r="D289" s="180" t="s">
        <v>45</v>
      </c>
      <c r="E289" s="5" t="s">
        <v>43</v>
      </c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31">
        <f t="shared" si="189"/>
        <v>0</v>
      </c>
      <c r="Y289" s="31">
        <f t="shared" si="190"/>
        <v>0</v>
      </c>
      <c r="Z289" s="31">
        <f t="shared" si="191"/>
        <v>0</v>
      </c>
      <c r="AA289" s="21"/>
      <c r="AB289" s="26" t="str">
        <f t="shared" si="192"/>
        <v/>
      </c>
      <c r="AC289" s="26" t="str">
        <f t="shared" si="193"/>
        <v/>
      </c>
      <c r="AD289" s="26" t="str">
        <f t="shared" si="194"/>
        <v/>
      </c>
      <c r="AE289" s="26" t="str">
        <f t="shared" si="195"/>
        <v/>
      </c>
      <c r="AF289" s="26" t="str">
        <f t="shared" si="196"/>
        <v/>
      </c>
      <c r="AG289" s="26" t="str">
        <f t="shared" si="197"/>
        <v/>
      </c>
      <c r="AH289" s="26" t="str">
        <f t="shared" si="198"/>
        <v/>
      </c>
      <c r="AI289" s="21"/>
      <c r="AJ289" s="242"/>
      <c r="AK289" s="13"/>
    </row>
    <row r="290" spans="2:37">
      <c r="B290" s="9"/>
      <c r="D290" s="180" t="s">
        <v>46</v>
      </c>
      <c r="E290" s="5" t="s">
        <v>43</v>
      </c>
      <c r="F290" s="32">
        <f>+SUM(F291:F293)</f>
        <v>0</v>
      </c>
      <c r="G290" s="32">
        <f t="shared" ref="G290:W290" si="199">+SUM(G291:G293)</f>
        <v>0</v>
      </c>
      <c r="H290" s="32">
        <f t="shared" si="199"/>
        <v>0</v>
      </c>
      <c r="I290" s="32">
        <f t="shared" si="199"/>
        <v>0</v>
      </c>
      <c r="J290" s="32">
        <f t="shared" si="199"/>
        <v>0</v>
      </c>
      <c r="K290" s="32">
        <f t="shared" si="199"/>
        <v>0</v>
      </c>
      <c r="L290" s="32">
        <f t="shared" si="199"/>
        <v>0</v>
      </c>
      <c r="M290" s="32">
        <f t="shared" si="199"/>
        <v>0</v>
      </c>
      <c r="N290" s="32">
        <f t="shared" si="199"/>
        <v>0</v>
      </c>
      <c r="O290" s="32">
        <f t="shared" si="199"/>
        <v>0</v>
      </c>
      <c r="P290" s="32">
        <f t="shared" si="199"/>
        <v>0</v>
      </c>
      <c r="Q290" s="32">
        <f t="shared" si="199"/>
        <v>0</v>
      </c>
      <c r="R290" s="32">
        <f t="shared" si="199"/>
        <v>0</v>
      </c>
      <c r="S290" s="32">
        <f t="shared" si="199"/>
        <v>0</v>
      </c>
      <c r="T290" s="32">
        <f t="shared" si="199"/>
        <v>0</v>
      </c>
      <c r="U290" s="32">
        <f t="shared" si="199"/>
        <v>0</v>
      </c>
      <c r="V290" s="32">
        <f t="shared" si="199"/>
        <v>0</v>
      </c>
      <c r="W290" s="32">
        <f t="shared" si="199"/>
        <v>0</v>
      </c>
      <c r="X290" s="31">
        <f t="shared" si="189"/>
        <v>0</v>
      </c>
      <c r="Y290" s="31">
        <f t="shared" si="190"/>
        <v>0</v>
      </c>
      <c r="Z290" s="31">
        <f t="shared" si="191"/>
        <v>0</v>
      </c>
      <c r="AA290" s="21"/>
      <c r="AB290" s="26" t="str">
        <f t="shared" si="192"/>
        <v/>
      </c>
      <c r="AC290" s="26" t="str">
        <f t="shared" si="193"/>
        <v/>
      </c>
      <c r="AD290" s="26" t="str">
        <f t="shared" si="194"/>
        <v/>
      </c>
      <c r="AE290" s="26" t="str">
        <f t="shared" si="195"/>
        <v/>
      </c>
      <c r="AF290" s="26" t="str">
        <f t="shared" si="196"/>
        <v/>
      </c>
      <c r="AG290" s="26" t="str">
        <f t="shared" si="197"/>
        <v/>
      </c>
      <c r="AH290" s="26" t="str">
        <f t="shared" si="198"/>
        <v/>
      </c>
      <c r="AI290" s="21"/>
      <c r="AJ290" s="242"/>
      <c r="AK290" s="13"/>
    </row>
    <row r="291" spans="2:37">
      <c r="B291" s="9"/>
      <c r="D291" s="224" t="s">
        <v>376</v>
      </c>
      <c r="E291" s="5" t="s">
        <v>43</v>
      </c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31">
        <f t="shared" si="189"/>
        <v>0</v>
      </c>
      <c r="Y291" s="31">
        <f t="shared" si="190"/>
        <v>0</v>
      </c>
      <c r="Z291" s="31">
        <f t="shared" si="191"/>
        <v>0</v>
      </c>
      <c r="AA291" s="21"/>
      <c r="AB291" s="26" t="str">
        <f t="shared" si="192"/>
        <v/>
      </c>
      <c r="AC291" s="26" t="str">
        <f t="shared" si="193"/>
        <v/>
      </c>
      <c r="AD291" s="26" t="str">
        <f t="shared" si="194"/>
        <v/>
      </c>
      <c r="AE291" s="26" t="str">
        <f t="shared" si="195"/>
        <v/>
      </c>
      <c r="AF291" s="26" t="str">
        <f t="shared" si="196"/>
        <v/>
      </c>
      <c r="AG291" s="26" t="str">
        <f t="shared" si="197"/>
        <v/>
      </c>
      <c r="AH291" s="26" t="str">
        <f t="shared" si="198"/>
        <v/>
      </c>
      <c r="AI291" s="21"/>
      <c r="AJ291" s="242"/>
      <c r="AK291" s="13"/>
    </row>
    <row r="292" spans="2:37">
      <c r="B292" s="9"/>
      <c r="D292" s="224" t="s">
        <v>302</v>
      </c>
      <c r="E292" s="5" t="s">
        <v>43</v>
      </c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31">
        <f t="shared" si="189"/>
        <v>0</v>
      </c>
      <c r="Y292" s="31">
        <f t="shared" si="190"/>
        <v>0</v>
      </c>
      <c r="Z292" s="31">
        <f t="shared" si="191"/>
        <v>0</v>
      </c>
      <c r="AA292" s="21"/>
      <c r="AB292" s="26" t="str">
        <f t="shared" si="192"/>
        <v/>
      </c>
      <c r="AC292" s="26" t="str">
        <f t="shared" si="193"/>
        <v/>
      </c>
      <c r="AD292" s="26" t="str">
        <f t="shared" si="194"/>
        <v/>
      </c>
      <c r="AE292" s="26" t="str">
        <f t="shared" si="195"/>
        <v/>
      </c>
      <c r="AF292" s="26" t="str">
        <f t="shared" si="196"/>
        <v/>
      </c>
      <c r="AG292" s="26" t="str">
        <f t="shared" si="197"/>
        <v/>
      </c>
      <c r="AH292" s="26" t="str">
        <f t="shared" si="198"/>
        <v/>
      </c>
      <c r="AI292" s="21"/>
      <c r="AJ292" s="242"/>
      <c r="AK292" s="13"/>
    </row>
    <row r="293" spans="2:37">
      <c r="B293" s="9"/>
      <c r="D293" s="224" t="s">
        <v>301</v>
      </c>
      <c r="E293" s="5" t="s">
        <v>43</v>
      </c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31">
        <f t="shared" si="189"/>
        <v>0</v>
      </c>
      <c r="Y293" s="31">
        <f t="shared" si="190"/>
        <v>0</v>
      </c>
      <c r="Z293" s="31">
        <f t="shared" si="191"/>
        <v>0</v>
      </c>
      <c r="AA293" s="21"/>
      <c r="AB293" s="26" t="str">
        <f t="shared" si="192"/>
        <v/>
      </c>
      <c r="AC293" s="26" t="str">
        <f t="shared" si="193"/>
        <v/>
      </c>
      <c r="AD293" s="26" t="str">
        <f t="shared" si="194"/>
        <v/>
      </c>
      <c r="AE293" s="26" t="str">
        <f t="shared" si="195"/>
        <v/>
      </c>
      <c r="AF293" s="26" t="str">
        <f t="shared" si="196"/>
        <v/>
      </c>
      <c r="AG293" s="26" t="str">
        <f t="shared" si="197"/>
        <v/>
      </c>
      <c r="AH293" s="26" t="str">
        <f t="shared" si="198"/>
        <v/>
      </c>
      <c r="AI293" s="21"/>
      <c r="AJ293" s="242"/>
      <c r="AK293" s="13"/>
    </row>
    <row r="294" spans="2:37">
      <c r="B294" s="9"/>
      <c r="D294" s="187" t="s">
        <v>166</v>
      </c>
      <c r="E294" s="5" t="s">
        <v>43</v>
      </c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31">
        <f t="shared" si="189"/>
        <v>0</v>
      </c>
      <c r="Y294" s="31">
        <f t="shared" si="190"/>
        <v>0</v>
      </c>
      <c r="Z294" s="31">
        <f t="shared" si="191"/>
        <v>0</v>
      </c>
      <c r="AA294" s="21"/>
      <c r="AB294" s="26" t="str">
        <f t="shared" si="192"/>
        <v/>
      </c>
      <c r="AC294" s="26" t="str">
        <f t="shared" si="193"/>
        <v/>
      </c>
      <c r="AD294" s="26" t="str">
        <f t="shared" si="194"/>
        <v/>
      </c>
      <c r="AE294" s="26" t="str">
        <f t="shared" si="195"/>
        <v/>
      </c>
      <c r="AF294" s="26" t="str">
        <f t="shared" si="196"/>
        <v/>
      </c>
      <c r="AG294" s="26" t="str">
        <f t="shared" si="197"/>
        <v/>
      </c>
      <c r="AH294" s="26" t="str">
        <f t="shared" si="198"/>
        <v/>
      </c>
      <c r="AI294" s="21"/>
      <c r="AJ294" s="242"/>
      <c r="AK294" s="13"/>
    </row>
    <row r="295" spans="2:37">
      <c r="B295" s="9"/>
      <c r="D295" s="62" t="s">
        <v>182</v>
      </c>
      <c r="E295" s="5" t="s">
        <v>43</v>
      </c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31">
        <f t="shared" si="189"/>
        <v>0</v>
      </c>
      <c r="Y295" s="31">
        <f t="shared" si="190"/>
        <v>0</v>
      </c>
      <c r="Z295" s="31">
        <f t="shared" si="191"/>
        <v>0</v>
      </c>
      <c r="AA295" s="21"/>
      <c r="AB295" s="26" t="str">
        <f t="shared" si="192"/>
        <v/>
      </c>
      <c r="AC295" s="26" t="str">
        <f t="shared" si="193"/>
        <v/>
      </c>
      <c r="AD295" s="26" t="str">
        <f t="shared" si="194"/>
        <v/>
      </c>
      <c r="AE295" s="26" t="str">
        <f t="shared" si="195"/>
        <v/>
      </c>
      <c r="AF295" s="26" t="str">
        <f t="shared" si="196"/>
        <v/>
      </c>
      <c r="AG295" s="26" t="str">
        <f t="shared" si="197"/>
        <v/>
      </c>
      <c r="AH295" s="26" t="str">
        <f t="shared" si="198"/>
        <v/>
      </c>
      <c r="AI295" s="21"/>
      <c r="AJ295" s="242"/>
      <c r="AK295" s="13"/>
    </row>
    <row r="296" spans="2:37">
      <c r="B296" s="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AB296" s="1"/>
      <c r="AC296" s="1"/>
      <c r="AD296" s="1"/>
      <c r="AE296" s="1"/>
      <c r="AF296" s="1"/>
      <c r="AG296" s="1"/>
      <c r="AH296" s="1"/>
      <c r="AK296" s="13"/>
    </row>
    <row r="297" spans="2:37" ht="25.5">
      <c r="B297" s="9"/>
      <c r="C297" s="172" t="s">
        <v>495</v>
      </c>
      <c r="D297" s="219" t="s">
        <v>285</v>
      </c>
      <c r="E297" s="12" t="s">
        <v>76</v>
      </c>
      <c r="F297" s="211">
        <v>43466</v>
      </c>
      <c r="G297" s="211">
        <v>43497</v>
      </c>
      <c r="H297" s="211">
        <v>43525</v>
      </c>
      <c r="I297" s="211">
        <v>43556</v>
      </c>
      <c r="J297" s="211">
        <v>43586</v>
      </c>
      <c r="K297" s="211">
        <v>43617</v>
      </c>
      <c r="L297" s="211">
        <v>43647</v>
      </c>
      <c r="M297" s="211">
        <v>43678</v>
      </c>
      <c r="N297" s="211">
        <v>43709</v>
      </c>
      <c r="O297" s="211">
        <v>43739</v>
      </c>
      <c r="P297" s="211">
        <v>43770</v>
      </c>
      <c r="Q297" s="211">
        <v>43800</v>
      </c>
      <c r="R297" s="257">
        <v>44013</v>
      </c>
      <c r="S297" s="257">
        <v>44044</v>
      </c>
      <c r="T297" s="257">
        <v>44075</v>
      </c>
      <c r="U297" s="257">
        <v>44105</v>
      </c>
      <c r="V297" s="257">
        <v>44136</v>
      </c>
      <c r="W297" s="257">
        <v>44166</v>
      </c>
      <c r="X297" s="12">
        <v>2019</v>
      </c>
      <c r="Y297" s="258" t="s">
        <v>420</v>
      </c>
      <c r="Z297" s="258" t="s">
        <v>421</v>
      </c>
      <c r="AA297" s="12"/>
      <c r="AB297" s="259" t="s">
        <v>409</v>
      </c>
      <c r="AC297" s="259" t="s">
        <v>410</v>
      </c>
      <c r="AD297" s="259" t="s">
        <v>411</v>
      </c>
      <c r="AE297" s="259" t="s">
        <v>412</v>
      </c>
      <c r="AF297" s="259" t="s">
        <v>413</v>
      </c>
      <c r="AG297" s="259" t="s">
        <v>414</v>
      </c>
      <c r="AH297" s="259" t="s">
        <v>422</v>
      </c>
      <c r="AI297" s="12"/>
      <c r="AJ297" s="12" t="s">
        <v>42</v>
      </c>
      <c r="AK297" s="13"/>
    </row>
    <row r="298" spans="2:37">
      <c r="B298" s="9"/>
      <c r="D298" s="209" t="s">
        <v>268</v>
      </c>
      <c r="E298" s="5" t="s">
        <v>43</v>
      </c>
      <c r="F298" s="32">
        <f>F299+F316</f>
        <v>0</v>
      </c>
      <c r="G298" s="32">
        <f t="shared" ref="G298:W298" si="200">G299+G316</f>
        <v>0</v>
      </c>
      <c r="H298" s="32">
        <f t="shared" si="200"/>
        <v>0</v>
      </c>
      <c r="I298" s="32">
        <f t="shared" si="200"/>
        <v>0</v>
      </c>
      <c r="J298" s="32">
        <f t="shared" si="200"/>
        <v>0</v>
      </c>
      <c r="K298" s="32">
        <f t="shared" si="200"/>
        <v>0</v>
      </c>
      <c r="L298" s="32">
        <f t="shared" si="200"/>
        <v>0</v>
      </c>
      <c r="M298" s="32">
        <f t="shared" si="200"/>
        <v>0</v>
      </c>
      <c r="N298" s="32">
        <f t="shared" si="200"/>
        <v>0</v>
      </c>
      <c r="O298" s="32">
        <f t="shared" si="200"/>
        <v>0</v>
      </c>
      <c r="P298" s="32">
        <f t="shared" si="200"/>
        <v>0</v>
      </c>
      <c r="Q298" s="32">
        <f t="shared" si="200"/>
        <v>0</v>
      </c>
      <c r="R298" s="32">
        <f t="shared" si="200"/>
        <v>0</v>
      </c>
      <c r="S298" s="32">
        <f t="shared" si="200"/>
        <v>0</v>
      </c>
      <c r="T298" s="32">
        <f t="shared" si="200"/>
        <v>0</v>
      </c>
      <c r="U298" s="32">
        <f t="shared" si="200"/>
        <v>0</v>
      </c>
      <c r="V298" s="32">
        <f t="shared" si="200"/>
        <v>0</v>
      </c>
      <c r="W298" s="32">
        <f t="shared" si="200"/>
        <v>0</v>
      </c>
      <c r="X298" s="31">
        <f t="shared" ref="X298:X322" si="201">+SUM(F298:Q298)</f>
        <v>0</v>
      </c>
      <c r="Y298" s="31">
        <f t="shared" ref="Y298:Y322" si="202">+SUM(L298:Q298)</f>
        <v>0</v>
      </c>
      <c r="Z298" s="31">
        <f t="shared" ref="Z298:Z322" si="203">+SUM(R298:W298)</f>
        <v>0</v>
      </c>
      <c r="AA298" s="20"/>
      <c r="AB298" s="26" t="str">
        <f t="shared" ref="AB298:AB322" si="204">+IFERROR((R298/L298)-1,"")</f>
        <v/>
      </c>
      <c r="AC298" s="26" t="str">
        <f t="shared" ref="AC298:AC322" si="205">+IFERROR((S298/M298)-1,"")</f>
        <v/>
      </c>
      <c r="AD298" s="26" t="str">
        <f t="shared" ref="AD298:AD322" si="206">+IFERROR((T298/N298)-1,"")</f>
        <v/>
      </c>
      <c r="AE298" s="26" t="str">
        <f t="shared" ref="AE298:AE322" si="207">+IFERROR((U298/O298)-1,"")</f>
        <v/>
      </c>
      <c r="AF298" s="26" t="str">
        <f t="shared" ref="AF298:AF322" si="208">+IFERROR((V298/P298)-1,"")</f>
        <v/>
      </c>
      <c r="AG298" s="26" t="str">
        <f t="shared" ref="AG298:AG322" si="209">+IFERROR((W298/Q298)-1,"")</f>
        <v/>
      </c>
      <c r="AH298" s="26" t="str">
        <f t="shared" ref="AH298:AH322" si="210">+IFERROR((Z298/Y298)-1,"")</f>
        <v/>
      </c>
      <c r="AI298" s="20"/>
      <c r="AJ298" s="61"/>
      <c r="AK298" s="13"/>
    </row>
    <row r="299" spans="2:37">
      <c r="B299" s="9"/>
      <c r="D299" s="63" t="s">
        <v>269</v>
      </c>
      <c r="E299" s="5" t="s">
        <v>43</v>
      </c>
      <c r="F299" s="32">
        <f>+SUM(F300:F309)</f>
        <v>0</v>
      </c>
      <c r="G299" s="32">
        <f t="shared" ref="G299" si="211">+SUM(G300:G309)</f>
        <v>0</v>
      </c>
      <c r="H299" s="32">
        <f t="shared" ref="H299:W299" si="212">+SUM(H300:H309)</f>
        <v>0</v>
      </c>
      <c r="I299" s="32">
        <f t="shared" si="212"/>
        <v>0</v>
      </c>
      <c r="J299" s="32">
        <f t="shared" si="212"/>
        <v>0</v>
      </c>
      <c r="K299" s="32">
        <f t="shared" si="212"/>
        <v>0</v>
      </c>
      <c r="L299" s="32">
        <f t="shared" si="212"/>
        <v>0</v>
      </c>
      <c r="M299" s="32">
        <f t="shared" si="212"/>
        <v>0</v>
      </c>
      <c r="N299" s="32">
        <f t="shared" si="212"/>
        <v>0</v>
      </c>
      <c r="O299" s="32">
        <f t="shared" si="212"/>
        <v>0</v>
      </c>
      <c r="P299" s="32">
        <f t="shared" si="212"/>
        <v>0</v>
      </c>
      <c r="Q299" s="32">
        <f t="shared" si="212"/>
        <v>0</v>
      </c>
      <c r="R299" s="32">
        <f t="shared" si="212"/>
        <v>0</v>
      </c>
      <c r="S299" s="32">
        <f t="shared" si="212"/>
        <v>0</v>
      </c>
      <c r="T299" s="32">
        <f t="shared" si="212"/>
        <v>0</v>
      </c>
      <c r="U299" s="32">
        <f t="shared" si="212"/>
        <v>0</v>
      </c>
      <c r="V299" s="32">
        <f t="shared" si="212"/>
        <v>0</v>
      </c>
      <c r="W299" s="32">
        <f t="shared" si="212"/>
        <v>0</v>
      </c>
      <c r="X299" s="31">
        <f t="shared" si="201"/>
        <v>0</v>
      </c>
      <c r="Y299" s="31">
        <f t="shared" si="202"/>
        <v>0</v>
      </c>
      <c r="Z299" s="31">
        <f t="shared" si="203"/>
        <v>0</v>
      </c>
      <c r="AA299" s="21"/>
      <c r="AB299" s="26" t="str">
        <f t="shared" si="204"/>
        <v/>
      </c>
      <c r="AC299" s="26" t="str">
        <f t="shared" si="205"/>
        <v/>
      </c>
      <c r="AD299" s="26" t="str">
        <f t="shared" si="206"/>
        <v/>
      </c>
      <c r="AE299" s="26" t="str">
        <f t="shared" si="207"/>
        <v/>
      </c>
      <c r="AF299" s="26" t="str">
        <f t="shared" si="208"/>
        <v/>
      </c>
      <c r="AG299" s="26" t="str">
        <f t="shared" si="209"/>
        <v/>
      </c>
      <c r="AH299" s="26" t="str">
        <f t="shared" si="210"/>
        <v/>
      </c>
      <c r="AI299" s="21"/>
      <c r="AJ299" s="242"/>
      <c r="AK299" s="13"/>
    </row>
    <row r="300" spans="2:37">
      <c r="B300" s="9"/>
      <c r="D300" s="81" t="s">
        <v>241</v>
      </c>
      <c r="E300" s="5" t="s">
        <v>43</v>
      </c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31">
        <f t="shared" si="201"/>
        <v>0</v>
      </c>
      <c r="Y300" s="31">
        <f t="shared" si="202"/>
        <v>0</v>
      </c>
      <c r="Z300" s="31">
        <f t="shared" si="203"/>
        <v>0</v>
      </c>
      <c r="AA300" s="21"/>
      <c r="AB300" s="26" t="str">
        <f t="shared" si="204"/>
        <v/>
      </c>
      <c r="AC300" s="26" t="str">
        <f t="shared" si="205"/>
        <v/>
      </c>
      <c r="AD300" s="26" t="str">
        <f t="shared" si="206"/>
        <v/>
      </c>
      <c r="AE300" s="26" t="str">
        <f t="shared" si="207"/>
        <v/>
      </c>
      <c r="AF300" s="26" t="str">
        <f t="shared" si="208"/>
        <v/>
      </c>
      <c r="AG300" s="26" t="str">
        <f t="shared" si="209"/>
        <v/>
      </c>
      <c r="AH300" s="26" t="str">
        <f t="shared" si="210"/>
        <v/>
      </c>
      <c r="AI300" s="21"/>
      <c r="AJ300" s="242"/>
      <c r="AK300" s="13"/>
    </row>
    <row r="301" spans="2:37">
      <c r="B301" s="9"/>
      <c r="D301" s="81" t="s">
        <v>242</v>
      </c>
      <c r="E301" s="5" t="s">
        <v>43</v>
      </c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31">
        <f t="shared" si="201"/>
        <v>0</v>
      </c>
      <c r="Y301" s="31">
        <f t="shared" si="202"/>
        <v>0</v>
      </c>
      <c r="Z301" s="31">
        <f t="shared" si="203"/>
        <v>0</v>
      </c>
      <c r="AA301" s="20"/>
      <c r="AB301" s="26" t="str">
        <f t="shared" si="204"/>
        <v/>
      </c>
      <c r="AC301" s="26" t="str">
        <f t="shared" si="205"/>
        <v/>
      </c>
      <c r="AD301" s="26" t="str">
        <f t="shared" si="206"/>
        <v/>
      </c>
      <c r="AE301" s="26" t="str">
        <f t="shared" si="207"/>
        <v/>
      </c>
      <c r="AF301" s="26" t="str">
        <f t="shared" si="208"/>
        <v/>
      </c>
      <c r="AG301" s="26" t="str">
        <f t="shared" si="209"/>
        <v/>
      </c>
      <c r="AH301" s="26" t="str">
        <f t="shared" si="210"/>
        <v/>
      </c>
      <c r="AI301" s="20"/>
      <c r="AJ301" s="61"/>
      <c r="AK301" s="13"/>
    </row>
    <row r="302" spans="2:37">
      <c r="B302" s="9"/>
      <c r="D302" s="81" t="s">
        <v>243</v>
      </c>
      <c r="E302" s="5" t="s">
        <v>43</v>
      </c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31">
        <f t="shared" si="201"/>
        <v>0</v>
      </c>
      <c r="Y302" s="31">
        <f t="shared" si="202"/>
        <v>0</v>
      </c>
      <c r="Z302" s="31">
        <f t="shared" si="203"/>
        <v>0</v>
      </c>
      <c r="AA302" s="21"/>
      <c r="AB302" s="26" t="str">
        <f t="shared" si="204"/>
        <v/>
      </c>
      <c r="AC302" s="26" t="str">
        <f t="shared" si="205"/>
        <v/>
      </c>
      <c r="AD302" s="26" t="str">
        <f t="shared" si="206"/>
        <v/>
      </c>
      <c r="AE302" s="26" t="str">
        <f t="shared" si="207"/>
        <v/>
      </c>
      <c r="AF302" s="26" t="str">
        <f t="shared" si="208"/>
        <v/>
      </c>
      <c r="AG302" s="26" t="str">
        <f t="shared" si="209"/>
        <v/>
      </c>
      <c r="AH302" s="26" t="str">
        <f t="shared" si="210"/>
        <v/>
      </c>
      <c r="AI302" s="21"/>
      <c r="AJ302" s="242"/>
      <c r="AK302" s="13"/>
    </row>
    <row r="303" spans="2:37">
      <c r="B303" s="9"/>
      <c r="D303" s="81" t="s">
        <v>244</v>
      </c>
      <c r="E303" s="5" t="s">
        <v>43</v>
      </c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31">
        <f t="shared" si="201"/>
        <v>0</v>
      </c>
      <c r="Y303" s="31">
        <f t="shared" si="202"/>
        <v>0</v>
      </c>
      <c r="Z303" s="31">
        <f t="shared" si="203"/>
        <v>0</v>
      </c>
      <c r="AA303" s="21"/>
      <c r="AB303" s="26" t="str">
        <f t="shared" si="204"/>
        <v/>
      </c>
      <c r="AC303" s="26" t="str">
        <f t="shared" si="205"/>
        <v/>
      </c>
      <c r="AD303" s="26" t="str">
        <f t="shared" si="206"/>
        <v/>
      </c>
      <c r="AE303" s="26" t="str">
        <f t="shared" si="207"/>
        <v/>
      </c>
      <c r="AF303" s="26" t="str">
        <f t="shared" si="208"/>
        <v/>
      </c>
      <c r="AG303" s="26" t="str">
        <f t="shared" si="209"/>
        <v/>
      </c>
      <c r="AH303" s="26" t="str">
        <f t="shared" si="210"/>
        <v/>
      </c>
      <c r="AI303" s="21"/>
      <c r="AJ303" s="242"/>
      <c r="AK303" s="13"/>
    </row>
    <row r="304" spans="2:37">
      <c r="B304" s="9"/>
      <c r="D304" s="81" t="s">
        <v>245</v>
      </c>
      <c r="E304" s="5" t="s">
        <v>43</v>
      </c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31">
        <f t="shared" si="201"/>
        <v>0</v>
      </c>
      <c r="Y304" s="31">
        <f t="shared" si="202"/>
        <v>0</v>
      </c>
      <c r="Z304" s="31">
        <f t="shared" si="203"/>
        <v>0</v>
      </c>
      <c r="AA304" s="21"/>
      <c r="AB304" s="26" t="str">
        <f t="shared" si="204"/>
        <v/>
      </c>
      <c r="AC304" s="26" t="str">
        <f t="shared" si="205"/>
        <v/>
      </c>
      <c r="AD304" s="26" t="str">
        <f t="shared" si="206"/>
        <v/>
      </c>
      <c r="AE304" s="26" t="str">
        <f t="shared" si="207"/>
        <v/>
      </c>
      <c r="AF304" s="26" t="str">
        <f t="shared" si="208"/>
        <v/>
      </c>
      <c r="AG304" s="26" t="str">
        <f t="shared" si="209"/>
        <v/>
      </c>
      <c r="AH304" s="26" t="str">
        <f t="shared" si="210"/>
        <v/>
      </c>
      <c r="AI304" s="21"/>
      <c r="AJ304" s="242"/>
      <c r="AK304" s="13"/>
    </row>
    <row r="305" spans="2:37">
      <c r="B305" s="9"/>
      <c r="D305" s="81" t="s">
        <v>246</v>
      </c>
      <c r="E305" s="5" t="s">
        <v>43</v>
      </c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31">
        <f t="shared" si="201"/>
        <v>0</v>
      </c>
      <c r="Y305" s="31">
        <f t="shared" si="202"/>
        <v>0</v>
      </c>
      <c r="Z305" s="31">
        <f t="shared" si="203"/>
        <v>0</v>
      </c>
      <c r="AA305" s="20"/>
      <c r="AB305" s="26" t="str">
        <f t="shared" si="204"/>
        <v/>
      </c>
      <c r="AC305" s="26" t="str">
        <f t="shared" si="205"/>
        <v/>
      </c>
      <c r="AD305" s="26" t="str">
        <f t="shared" si="206"/>
        <v/>
      </c>
      <c r="AE305" s="26" t="str">
        <f t="shared" si="207"/>
        <v/>
      </c>
      <c r="AF305" s="26" t="str">
        <f t="shared" si="208"/>
        <v/>
      </c>
      <c r="AG305" s="26" t="str">
        <f t="shared" si="209"/>
        <v/>
      </c>
      <c r="AH305" s="26" t="str">
        <f t="shared" si="210"/>
        <v/>
      </c>
      <c r="AI305" s="20"/>
      <c r="AJ305" s="61"/>
      <c r="AK305" s="13"/>
    </row>
    <row r="306" spans="2:37">
      <c r="B306" s="9"/>
      <c r="D306" s="81" t="s">
        <v>332</v>
      </c>
      <c r="E306" s="5" t="s">
        <v>43</v>
      </c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31">
        <f t="shared" si="201"/>
        <v>0</v>
      </c>
      <c r="Y306" s="31">
        <f t="shared" si="202"/>
        <v>0</v>
      </c>
      <c r="Z306" s="31">
        <f t="shared" si="203"/>
        <v>0</v>
      </c>
      <c r="AA306" s="21"/>
      <c r="AB306" s="26" t="str">
        <f t="shared" si="204"/>
        <v/>
      </c>
      <c r="AC306" s="26" t="str">
        <f t="shared" si="205"/>
        <v/>
      </c>
      <c r="AD306" s="26" t="str">
        <f t="shared" si="206"/>
        <v/>
      </c>
      <c r="AE306" s="26" t="str">
        <f t="shared" si="207"/>
        <v/>
      </c>
      <c r="AF306" s="26" t="str">
        <f t="shared" si="208"/>
        <v/>
      </c>
      <c r="AG306" s="26" t="str">
        <f t="shared" si="209"/>
        <v/>
      </c>
      <c r="AH306" s="26" t="str">
        <f t="shared" si="210"/>
        <v/>
      </c>
      <c r="AI306" s="21"/>
      <c r="AJ306" s="242"/>
      <c r="AK306" s="13"/>
    </row>
    <row r="307" spans="2:37">
      <c r="B307" s="9"/>
      <c r="D307" s="81" t="s">
        <v>333</v>
      </c>
      <c r="E307" s="5" t="s">
        <v>43</v>
      </c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31">
        <f t="shared" si="201"/>
        <v>0</v>
      </c>
      <c r="Y307" s="31">
        <f t="shared" si="202"/>
        <v>0</v>
      </c>
      <c r="Z307" s="31">
        <f t="shared" si="203"/>
        <v>0</v>
      </c>
      <c r="AA307" s="21"/>
      <c r="AB307" s="26" t="str">
        <f t="shared" si="204"/>
        <v/>
      </c>
      <c r="AC307" s="26" t="str">
        <f t="shared" si="205"/>
        <v/>
      </c>
      <c r="AD307" s="26" t="str">
        <f t="shared" si="206"/>
        <v/>
      </c>
      <c r="AE307" s="26" t="str">
        <f t="shared" si="207"/>
        <v/>
      </c>
      <c r="AF307" s="26" t="str">
        <f t="shared" si="208"/>
        <v/>
      </c>
      <c r="AG307" s="26" t="str">
        <f t="shared" si="209"/>
        <v/>
      </c>
      <c r="AH307" s="26" t="str">
        <f t="shared" si="210"/>
        <v/>
      </c>
      <c r="AI307" s="21"/>
      <c r="AJ307" s="242"/>
      <c r="AK307" s="13"/>
    </row>
    <row r="308" spans="2:37">
      <c r="B308" s="9"/>
      <c r="D308" s="81" t="s">
        <v>247</v>
      </c>
      <c r="E308" s="5" t="s">
        <v>43</v>
      </c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31">
        <f t="shared" si="201"/>
        <v>0</v>
      </c>
      <c r="Y308" s="31">
        <f t="shared" si="202"/>
        <v>0</v>
      </c>
      <c r="Z308" s="31">
        <f t="shared" si="203"/>
        <v>0</v>
      </c>
      <c r="AA308" s="21"/>
      <c r="AB308" s="26" t="str">
        <f t="shared" si="204"/>
        <v/>
      </c>
      <c r="AC308" s="26" t="str">
        <f t="shared" si="205"/>
        <v/>
      </c>
      <c r="AD308" s="26" t="str">
        <f t="shared" si="206"/>
        <v/>
      </c>
      <c r="AE308" s="26" t="str">
        <f t="shared" si="207"/>
        <v/>
      </c>
      <c r="AF308" s="26" t="str">
        <f t="shared" si="208"/>
        <v/>
      </c>
      <c r="AG308" s="26" t="str">
        <f t="shared" si="209"/>
        <v/>
      </c>
      <c r="AH308" s="26" t="str">
        <f t="shared" si="210"/>
        <v/>
      </c>
      <c r="AI308" s="21"/>
      <c r="AJ308" s="242"/>
      <c r="AK308" s="13"/>
    </row>
    <row r="309" spans="2:37">
      <c r="B309" s="9"/>
      <c r="D309" s="63" t="s">
        <v>398</v>
      </c>
      <c r="E309" s="5" t="s">
        <v>43</v>
      </c>
      <c r="F309" s="32">
        <f>+SUM(F310:F315)</f>
        <v>0</v>
      </c>
      <c r="G309" s="32">
        <f t="shared" ref="G309:W309" si="213">+SUM(G310:G315)</f>
        <v>0</v>
      </c>
      <c r="H309" s="32">
        <f t="shared" si="213"/>
        <v>0</v>
      </c>
      <c r="I309" s="32">
        <f t="shared" si="213"/>
        <v>0</v>
      </c>
      <c r="J309" s="32">
        <f t="shared" si="213"/>
        <v>0</v>
      </c>
      <c r="K309" s="32">
        <f t="shared" si="213"/>
        <v>0</v>
      </c>
      <c r="L309" s="32">
        <f t="shared" si="213"/>
        <v>0</v>
      </c>
      <c r="M309" s="32">
        <f t="shared" si="213"/>
        <v>0</v>
      </c>
      <c r="N309" s="32">
        <f t="shared" si="213"/>
        <v>0</v>
      </c>
      <c r="O309" s="32">
        <f t="shared" si="213"/>
        <v>0</v>
      </c>
      <c r="P309" s="32">
        <f t="shared" si="213"/>
        <v>0</v>
      </c>
      <c r="Q309" s="32">
        <f t="shared" si="213"/>
        <v>0</v>
      </c>
      <c r="R309" s="32">
        <f t="shared" si="213"/>
        <v>0</v>
      </c>
      <c r="S309" s="32">
        <f t="shared" si="213"/>
        <v>0</v>
      </c>
      <c r="T309" s="32">
        <f t="shared" si="213"/>
        <v>0</v>
      </c>
      <c r="U309" s="32">
        <f t="shared" si="213"/>
        <v>0</v>
      </c>
      <c r="V309" s="32">
        <f t="shared" si="213"/>
        <v>0</v>
      </c>
      <c r="W309" s="32">
        <f t="shared" si="213"/>
        <v>0</v>
      </c>
      <c r="X309" s="31">
        <f t="shared" si="201"/>
        <v>0</v>
      </c>
      <c r="Y309" s="31">
        <f t="shared" si="202"/>
        <v>0</v>
      </c>
      <c r="Z309" s="31">
        <f t="shared" si="203"/>
        <v>0</v>
      </c>
      <c r="AA309" s="21"/>
      <c r="AB309" s="26" t="str">
        <f t="shared" si="204"/>
        <v/>
      </c>
      <c r="AC309" s="26" t="str">
        <f t="shared" si="205"/>
        <v/>
      </c>
      <c r="AD309" s="26" t="str">
        <f t="shared" si="206"/>
        <v/>
      </c>
      <c r="AE309" s="26" t="str">
        <f t="shared" si="207"/>
        <v/>
      </c>
      <c r="AF309" s="26" t="str">
        <f t="shared" si="208"/>
        <v/>
      </c>
      <c r="AG309" s="26" t="str">
        <f t="shared" si="209"/>
        <v/>
      </c>
      <c r="AH309" s="26" t="str">
        <f t="shared" si="210"/>
        <v/>
      </c>
      <c r="AI309" s="21"/>
      <c r="AJ309" s="242"/>
      <c r="AK309" s="13"/>
    </row>
    <row r="310" spans="2:37">
      <c r="B310" s="9"/>
      <c r="D310" s="81" t="s">
        <v>255</v>
      </c>
      <c r="E310" s="5" t="s">
        <v>43</v>
      </c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31">
        <f t="shared" si="201"/>
        <v>0</v>
      </c>
      <c r="Y310" s="31">
        <f t="shared" si="202"/>
        <v>0</v>
      </c>
      <c r="Z310" s="31">
        <f t="shared" si="203"/>
        <v>0</v>
      </c>
      <c r="AA310" s="21"/>
      <c r="AB310" s="26" t="str">
        <f t="shared" si="204"/>
        <v/>
      </c>
      <c r="AC310" s="26" t="str">
        <f t="shared" si="205"/>
        <v/>
      </c>
      <c r="AD310" s="26" t="str">
        <f t="shared" si="206"/>
        <v/>
      </c>
      <c r="AE310" s="26" t="str">
        <f t="shared" si="207"/>
        <v/>
      </c>
      <c r="AF310" s="26" t="str">
        <f t="shared" si="208"/>
        <v/>
      </c>
      <c r="AG310" s="26" t="str">
        <f t="shared" si="209"/>
        <v/>
      </c>
      <c r="AH310" s="26" t="str">
        <f t="shared" si="210"/>
        <v/>
      </c>
      <c r="AI310" s="21"/>
      <c r="AJ310" s="242"/>
      <c r="AK310" s="13"/>
    </row>
    <row r="311" spans="2:37">
      <c r="B311" s="9"/>
      <c r="D311" s="81" t="s">
        <v>332</v>
      </c>
      <c r="E311" s="5" t="s">
        <v>43</v>
      </c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31">
        <f t="shared" si="201"/>
        <v>0</v>
      </c>
      <c r="Y311" s="31">
        <f t="shared" si="202"/>
        <v>0</v>
      </c>
      <c r="Z311" s="31">
        <f t="shared" si="203"/>
        <v>0</v>
      </c>
      <c r="AA311" s="21"/>
      <c r="AB311" s="26" t="str">
        <f t="shared" si="204"/>
        <v/>
      </c>
      <c r="AC311" s="26" t="str">
        <f t="shared" si="205"/>
        <v/>
      </c>
      <c r="AD311" s="26" t="str">
        <f t="shared" si="206"/>
        <v/>
      </c>
      <c r="AE311" s="26" t="str">
        <f t="shared" si="207"/>
        <v/>
      </c>
      <c r="AF311" s="26" t="str">
        <f t="shared" si="208"/>
        <v/>
      </c>
      <c r="AG311" s="26" t="str">
        <f t="shared" si="209"/>
        <v/>
      </c>
      <c r="AH311" s="26" t="str">
        <f t="shared" si="210"/>
        <v/>
      </c>
      <c r="AI311" s="21"/>
      <c r="AJ311" s="242"/>
      <c r="AK311" s="13"/>
    </row>
    <row r="312" spans="2:37">
      <c r="B312" s="9"/>
      <c r="D312" s="81" t="s">
        <v>333</v>
      </c>
      <c r="E312" s="5" t="s">
        <v>43</v>
      </c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31">
        <f t="shared" si="201"/>
        <v>0</v>
      </c>
      <c r="Y312" s="31">
        <f t="shared" si="202"/>
        <v>0</v>
      </c>
      <c r="Z312" s="31">
        <f t="shared" si="203"/>
        <v>0</v>
      </c>
      <c r="AA312" s="21"/>
      <c r="AB312" s="26" t="str">
        <f t="shared" si="204"/>
        <v/>
      </c>
      <c r="AC312" s="26" t="str">
        <f t="shared" si="205"/>
        <v/>
      </c>
      <c r="AD312" s="26" t="str">
        <f t="shared" si="206"/>
        <v/>
      </c>
      <c r="AE312" s="26" t="str">
        <f t="shared" si="207"/>
        <v/>
      </c>
      <c r="AF312" s="26" t="str">
        <f t="shared" si="208"/>
        <v/>
      </c>
      <c r="AG312" s="26" t="str">
        <f t="shared" si="209"/>
        <v/>
      </c>
      <c r="AH312" s="26" t="str">
        <f t="shared" si="210"/>
        <v/>
      </c>
      <c r="AI312" s="21"/>
      <c r="AJ312" s="242"/>
      <c r="AK312" s="13"/>
    </row>
    <row r="313" spans="2:37">
      <c r="B313" s="9"/>
      <c r="D313" s="81" t="s">
        <v>271</v>
      </c>
      <c r="E313" s="5" t="s">
        <v>43</v>
      </c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31">
        <f t="shared" si="201"/>
        <v>0</v>
      </c>
      <c r="Y313" s="31">
        <f t="shared" si="202"/>
        <v>0</v>
      </c>
      <c r="Z313" s="31">
        <f t="shared" si="203"/>
        <v>0</v>
      </c>
      <c r="AA313" s="21"/>
      <c r="AB313" s="26" t="str">
        <f t="shared" si="204"/>
        <v/>
      </c>
      <c r="AC313" s="26" t="str">
        <f t="shared" si="205"/>
        <v/>
      </c>
      <c r="AD313" s="26" t="str">
        <f t="shared" si="206"/>
        <v/>
      </c>
      <c r="AE313" s="26" t="str">
        <f t="shared" si="207"/>
        <v/>
      </c>
      <c r="AF313" s="26" t="str">
        <f t="shared" si="208"/>
        <v/>
      </c>
      <c r="AG313" s="26" t="str">
        <f t="shared" si="209"/>
        <v/>
      </c>
      <c r="AH313" s="26" t="str">
        <f t="shared" si="210"/>
        <v/>
      </c>
      <c r="AI313" s="21"/>
      <c r="AJ313" s="242"/>
      <c r="AK313" s="13"/>
    </row>
    <row r="314" spans="2:37">
      <c r="B314" s="9"/>
      <c r="D314" s="81" t="s">
        <v>272</v>
      </c>
      <c r="E314" s="5" t="s">
        <v>43</v>
      </c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31">
        <f t="shared" si="201"/>
        <v>0</v>
      </c>
      <c r="Y314" s="31">
        <f t="shared" si="202"/>
        <v>0</v>
      </c>
      <c r="Z314" s="31">
        <f t="shared" si="203"/>
        <v>0</v>
      </c>
      <c r="AA314" s="21"/>
      <c r="AB314" s="26" t="str">
        <f t="shared" si="204"/>
        <v/>
      </c>
      <c r="AC314" s="26" t="str">
        <f t="shared" si="205"/>
        <v/>
      </c>
      <c r="AD314" s="26" t="str">
        <f t="shared" si="206"/>
        <v/>
      </c>
      <c r="AE314" s="26" t="str">
        <f t="shared" si="207"/>
        <v/>
      </c>
      <c r="AF314" s="26" t="str">
        <f t="shared" si="208"/>
        <v/>
      </c>
      <c r="AG314" s="26" t="str">
        <f t="shared" si="209"/>
        <v/>
      </c>
      <c r="AH314" s="26" t="str">
        <f t="shared" si="210"/>
        <v/>
      </c>
      <c r="AI314" s="21"/>
      <c r="AJ314" s="242"/>
      <c r="AK314" s="13"/>
    </row>
    <row r="315" spans="2:37">
      <c r="B315" s="9"/>
      <c r="D315" s="81" t="s">
        <v>273</v>
      </c>
      <c r="E315" s="5" t="s">
        <v>43</v>
      </c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31">
        <f t="shared" si="201"/>
        <v>0</v>
      </c>
      <c r="Y315" s="31">
        <f t="shared" si="202"/>
        <v>0</v>
      </c>
      <c r="Z315" s="31">
        <f t="shared" si="203"/>
        <v>0</v>
      </c>
      <c r="AA315" s="21"/>
      <c r="AB315" s="26" t="str">
        <f t="shared" si="204"/>
        <v/>
      </c>
      <c r="AC315" s="26" t="str">
        <f t="shared" si="205"/>
        <v/>
      </c>
      <c r="AD315" s="26" t="str">
        <f t="shared" si="206"/>
        <v/>
      </c>
      <c r="AE315" s="26" t="str">
        <f t="shared" si="207"/>
        <v/>
      </c>
      <c r="AF315" s="26" t="str">
        <f t="shared" si="208"/>
        <v/>
      </c>
      <c r="AG315" s="26" t="str">
        <f t="shared" si="209"/>
        <v/>
      </c>
      <c r="AH315" s="26" t="str">
        <f t="shared" si="210"/>
        <v/>
      </c>
      <c r="AI315" s="21"/>
      <c r="AJ315" s="242"/>
      <c r="AK315" s="13"/>
    </row>
    <row r="316" spans="2:37">
      <c r="B316" s="9"/>
      <c r="D316" s="63" t="s">
        <v>274</v>
      </c>
      <c r="E316" s="5" t="s">
        <v>43</v>
      </c>
      <c r="F316" s="32">
        <f>+SUM(F317:F320)</f>
        <v>0</v>
      </c>
      <c r="G316" s="32">
        <f t="shared" ref="G316" si="214">+SUM(G317:G320)</f>
        <v>0</v>
      </c>
      <c r="H316" s="32">
        <f t="shared" ref="H316:W316" si="215">+SUM(H317:H320)</f>
        <v>0</v>
      </c>
      <c r="I316" s="32">
        <f t="shared" si="215"/>
        <v>0</v>
      </c>
      <c r="J316" s="32">
        <f t="shared" si="215"/>
        <v>0</v>
      </c>
      <c r="K316" s="32">
        <f t="shared" si="215"/>
        <v>0</v>
      </c>
      <c r="L316" s="32">
        <f t="shared" si="215"/>
        <v>0</v>
      </c>
      <c r="M316" s="32">
        <f t="shared" si="215"/>
        <v>0</v>
      </c>
      <c r="N316" s="32">
        <f t="shared" si="215"/>
        <v>0</v>
      </c>
      <c r="O316" s="32">
        <f t="shared" si="215"/>
        <v>0</v>
      </c>
      <c r="P316" s="32">
        <f t="shared" si="215"/>
        <v>0</v>
      </c>
      <c r="Q316" s="32">
        <f t="shared" si="215"/>
        <v>0</v>
      </c>
      <c r="R316" s="32">
        <f t="shared" si="215"/>
        <v>0</v>
      </c>
      <c r="S316" s="32">
        <f t="shared" si="215"/>
        <v>0</v>
      </c>
      <c r="T316" s="32">
        <f t="shared" si="215"/>
        <v>0</v>
      </c>
      <c r="U316" s="32">
        <f t="shared" si="215"/>
        <v>0</v>
      </c>
      <c r="V316" s="32">
        <f t="shared" si="215"/>
        <v>0</v>
      </c>
      <c r="W316" s="32">
        <f t="shared" si="215"/>
        <v>0</v>
      </c>
      <c r="X316" s="31">
        <f t="shared" si="201"/>
        <v>0</v>
      </c>
      <c r="Y316" s="31">
        <f t="shared" si="202"/>
        <v>0</v>
      </c>
      <c r="Z316" s="31">
        <f t="shared" si="203"/>
        <v>0</v>
      </c>
      <c r="AA316" s="20"/>
      <c r="AB316" s="26" t="str">
        <f t="shared" si="204"/>
        <v/>
      </c>
      <c r="AC316" s="26" t="str">
        <f t="shared" si="205"/>
        <v/>
      </c>
      <c r="AD316" s="26" t="str">
        <f t="shared" si="206"/>
        <v/>
      </c>
      <c r="AE316" s="26" t="str">
        <f t="shared" si="207"/>
        <v/>
      </c>
      <c r="AF316" s="26" t="str">
        <f t="shared" si="208"/>
        <v/>
      </c>
      <c r="AG316" s="26" t="str">
        <f t="shared" si="209"/>
        <v/>
      </c>
      <c r="AH316" s="26" t="str">
        <f t="shared" si="210"/>
        <v/>
      </c>
      <c r="AI316" s="20"/>
      <c r="AJ316" s="61"/>
      <c r="AK316" s="13"/>
    </row>
    <row r="317" spans="2:37">
      <c r="B317" s="9"/>
      <c r="D317" s="81" t="s">
        <v>249</v>
      </c>
      <c r="E317" s="5" t="s">
        <v>43</v>
      </c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31">
        <f t="shared" si="201"/>
        <v>0</v>
      </c>
      <c r="Y317" s="31">
        <f t="shared" si="202"/>
        <v>0</v>
      </c>
      <c r="Z317" s="31">
        <f t="shared" si="203"/>
        <v>0</v>
      </c>
      <c r="AA317" s="21"/>
      <c r="AB317" s="26" t="str">
        <f t="shared" si="204"/>
        <v/>
      </c>
      <c r="AC317" s="26" t="str">
        <f t="shared" si="205"/>
        <v/>
      </c>
      <c r="AD317" s="26" t="str">
        <f t="shared" si="206"/>
        <v/>
      </c>
      <c r="AE317" s="26" t="str">
        <f t="shared" si="207"/>
        <v/>
      </c>
      <c r="AF317" s="26" t="str">
        <f t="shared" si="208"/>
        <v/>
      </c>
      <c r="AG317" s="26" t="str">
        <f t="shared" si="209"/>
        <v/>
      </c>
      <c r="AH317" s="26" t="str">
        <f t="shared" si="210"/>
        <v/>
      </c>
      <c r="AI317" s="21"/>
      <c r="AJ317" s="242"/>
      <c r="AK317" s="13"/>
    </row>
    <row r="318" spans="2:37">
      <c r="B318" s="9"/>
      <c r="D318" s="81" t="s">
        <v>250</v>
      </c>
      <c r="E318" s="5" t="s">
        <v>43</v>
      </c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31">
        <f t="shared" si="201"/>
        <v>0</v>
      </c>
      <c r="Y318" s="31">
        <f t="shared" si="202"/>
        <v>0</v>
      </c>
      <c r="Z318" s="31">
        <f t="shared" si="203"/>
        <v>0</v>
      </c>
      <c r="AA318" s="21"/>
      <c r="AB318" s="26" t="str">
        <f t="shared" si="204"/>
        <v/>
      </c>
      <c r="AC318" s="26" t="str">
        <f t="shared" si="205"/>
        <v/>
      </c>
      <c r="AD318" s="26" t="str">
        <f t="shared" si="206"/>
        <v/>
      </c>
      <c r="AE318" s="26" t="str">
        <f t="shared" si="207"/>
        <v/>
      </c>
      <c r="AF318" s="26" t="str">
        <f t="shared" si="208"/>
        <v/>
      </c>
      <c r="AG318" s="26" t="str">
        <f t="shared" si="209"/>
        <v/>
      </c>
      <c r="AH318" s="26" t="str">
        <f t="shared" si="210"/>
        <v/>
      </c>
      <c r="AI318" s="21"/>
      <c r="AJ318" s="242"/>
      <c r="AK318" s="13"/>
    </row>
    <row r="319" spans="2:37">
      <c r="B319" s="9"/>
      <c r="D319" s="81" t="s">
        <v>251</v>
      </c>
      <c r="E319" s="5" t="s">
        <v>43</v>
      </c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31">
        <f t="shared" si="201"/>
        <v>0</v>
      </c>
      <c r="Y319" s="31">
        <f t="shared" si="202"/>
        <v>0</v>
      </c>
      <c r="Z319" s="31">
        <f t="shared" si="203"/>
        <v>0</v>
      </c>
      <c r="AA319" s="21"/>
      <c r="AB319" s="26" t="str">
        <f t="shared" si="204"/>
        <v/>
      </c>
      <c r="AC319" s="26" t="str">
        <f t="shared" si="205"/>
        <v/>
      </c>
      <c r="AD319" s="26" t="str">
        <f t="shared" si="206"/>
        <v/>
      </c>
      <c r="AE319" s="26" t="str">
        <f t="shared" si="207"/>
        <v/>
      </c>
      <c r="AF319" s="26" t="str">
        <f t="shared" si="208"/>
        <v/>
      </c>
      <c r="AG319" s="26" t="str">
        <f t="shared" si="209"/>
        <v/>
      </c>
      <c r="AH319" s="26" t="str">
        <f t="shared" si="210"/>
        <v/>
      </c>
      <c r="AI319" s="21"/>
      <c r="AJ319" s="242"/>
      <c r="AK319" s="13"/>
    </row>
    <row r="320" spans="2:37">
      <c r="B320" s="9"/>
      <c r="D320" s="63" t="s">
        <v>270</v>
      </c>
      <c r="E320" s="5" t="s">
        <v>43</v>
      </c>
      <c r="F320" s="32">
        <f>+SUM(F321)</f>
        <v>0</v>
      </c>
      <c r="G320" s="32">
        <f t="shared" ref="G320" si="216">+SUM(G321)</f>
        <v>0</v>
      </c>
      <c r="H320" s="32">
        <f t="shared" ref="H320:W320" si="217">+SUM(H321)</f>
        <v>0</v>
      </c>
      <c r="I320" s="32">
        <f t="shared" si="217"/>
        <v>0</v>
      </c>
      <c r="J320" s="32">
        <f t="shared" si="217"/>
        <v>0</v>
      </c>
      <c r="K320" s="32">
        <f t="shared" si="217"/>
        <v>0</v>
      </c>
      <c r="L320" s="32">
        <f t="shared" si="217"/>
        <v>0</v>
      </c>
      <c r="M320" s="32">
        <f t="shared" si="217"/>
        <v>0</v>
      </c>
      <c r="N320" s="32">
        <f t="shared" si="217"/>
        <v>0</v>
      </c>
      <c r="O320" s="32">
        <f t="shared" si="217"/>
        <v>0</v>
      </c>
      <c r="P320" s="32">
        <f t="shared" si="217"/>
        <v>0</v>
      </c>
      <c r="Q320" s="32">
        <f t="shared" si="217"/>
        <v>0</v>
      </c>
      <c r="R320" s="32">
        <f t="shared" si="217"/>
        <v>0</v>
      </c>
      <c r="S320" s="32">
        <f t="shared" si="217"/>
        <v>0</v>
      </c>
      <c r="T320" s="32">
        <f t="shared" si="217"/>
        <v>0</v>
      </c>
      <c r="U320" s="32">
        <f t="shared" si="217"/>
        <v>0</v>
      </c>
      <c r="V320" s="32">
        <f t="shared" si="217"/>
        <v>0</v>
      </c>
      <c r="W320" s="32">
        <f t="shared" si="217"/>
        <v>0</v>
      </c>
      <c r="X320" s="31">
        <f t="shared" si="201"/>
        <v>0</v>
      </c>
      <c r="Y320" s="31">
        <f t="shared" si="202"/>
        <v>0</v>
      </c>
      <c r="Z320" s="31">
        <f t="shared" si="203"/>
        <v>0</v>
      </c>
      <c r="AA320" s="20"/>
      <c r="AB320" s="26" t="str">
        <f t="shared" si="204"/>
        <v/>
      </c>
      <c r="AC320" s="26" t="str">
        <f t="shared" si="205"/>
        <v/>
      </c>
      <c r="AD320" s="26" t="str">
        <f t="shared" si="206"/>
        <v/>
      </c>
      <c r="AE320" s="26" t="str">
        <f t="shared" si="207"/>
        <v/>
      </c>
      <c r="AF320" s="26" t="str">
        <f t="shared" si="208"/>
        <v/>
      </c>
      <c r="AG320" s="26" t="str">
        <f t="shared" si="209"/>
        <v/>
      </c>
      <c r="AH320" s="26" t="str">
        <f t="shared" si="210"/>
        <v/>
      </c>
      <c r="AI320" s="20"/>
      <c r="AJ320" s="61"/>
      <c r="AK320" s="13"/>
    </row>
    <row r="321" spans="2:37">
      <c r="B321" s="9"/>
      <c r="D321" s="81" t="s">
        <v>255</v>
      </c>
      <c r="E321" s="5" t="s">
        <v>43</v>
      </c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31">
        <f t="shared" si="201"/>
        <v>0</v>
      </c>
      <c r="Y321" s="31">
        <f t="shared" si="202"/>
        <v>0</v>
      </c>
      <c r="Z321" s="31">
        <f t="shared" si="203"/>
        <v>0</v>
      </c>
      <c r="AA321" s="21"/>
      <c r="AB321" s="26" t="str">
        <f t="shared" si="204"/>
        <v/>
      </c>
      <c r="AC321" s="26" t="str">
        <f t="shared" si="205"/>
        <v/>
      </c>
      <c r="AD321" s="26" t="str">
        <f t="shared" si="206"/>
        <v/>
      </c>
      <c r="AE321" s="26" t="str">
        <f t="shared" si="207"/>
        <v/>
      </c>
      <c r="AF321" s="26" t="str">
        <f t="shared" si="208"/>
        <v/>
      </c>
      <c r="AG321" s="26" t="str">
        <f t="shared" si="209"/>
        <v/>
      </c>
      <c r="AH321" s="26" t="str">
        <f t="shared" si="210"/>
        <v/>
      </c>
      <c r="AI321" s="21"/>
      <c r="AJ321" s="242"/>
      <c r="AK321" s="13"/>
    </row>
    <row r="322" spans="2:37">
      <c r="B322" s="9"/>
      <c r="D322" s="63" t="s">
        <v>283</v>
      </c>
      <c r="E322" s="5" t="s">
        <v>43</v>
      </c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31">
        <f t="shared" si="201"/>
        <v>0</v>
      </c>
      <c r="Y322" s="31">
        <f t="shared" si="202"/>
        <v>0</v>
      </c>
      <c r="Z322" s="31">
        <f t="shared" si="203"/>
        <v>0</v>
      </c>
      <c r="AA322" s="21"/>
      <c r="AB322" s="26" t="str">
        <f t="shared" si="204"/>
        <v/>
      </c>
      <c r="AC322" s="26" t="str">
        <f t="shared" si="205"/>
        <v/>
      </c>
      <c r="AD322" s="26" t="str">
        <f t="shared" si="206"/>
        <v/>
      </c>
      <c r="AE322" s="26" t="str">
        <f t="shared" si="207"/>
        <v/>
      </c>
      <c r="AF322" s="26" t="str">
        <f t="shared" si="208"/>
        <v/>
      </c>
      <c r="AG322" s="26" t="str">
        <f t="shared" si="209"/>
        <v/>
      </c>
      <c r="AH322" s="26" t="str">
        <f t="shared" si="210"/>
        <v/>
      </c>
      <c r="AI322" s="21"/>
      <c r="AJ322" s="242"/>
      <c r="AK322" s="13"/>
    </row>
    <row r="323" spans="2:37">
      <c r="B323" s="9"/>
      <c r="D323" s="33"/>
      <c r="E323" s="220"/>
      <c r="F323" s="215"/>
      <c r="G323" s="215"/>
      <c r="H323" s="215"/>
      <c r="I323" s="215"/>
      <c r="J323" s="215"/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15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69"/>
      <c r="AJ323" s="69"/>
      <c r="AK323" s="13"/>
    </row>
    <row r="324" spans="2:37" ht="25.5">
      <c r="B324" s="9"/>
      <c r="C324" s="172" t="s">
        <v>496</v>
      </c>
      <c r="D324" s="218" t="s">
        <v>399</v>
      </c>
      <c r="E324" s="12" t="s">
        <v>76</v>
      </c>
      <c r="F324" s="211">
        <v>43466</v>
      </c>
      <c r="G324" s="211">
        <v>43497</v>
      </c>
      <c r="H324" s="211">
        <v>43525</v>
      </c>
      <c r="I324" s="211">
        <v>43556</v>
      </c>
      <c r="J324" s="211">
        <v>43586</v>
      </c>
      <c r="K324" s="211">
        <v>43617</v>
      </c>
      <c r="L324" s="211">
        <v>43647</v>
      </c>
      <c r="M324" s="211">
        <v>43678</v>
      </c>
      <c r="N324" s="211">
        <v>43709</v>
      </c>
      <c r="O324" s="211">
        <v>43739</v>
      </c>
      <c r="P324" s="211">
        <v>43770</v>
      </c>
      <c r="Q324" s="211">
        <v>43800</v>
      </c>
      <c r="R324" s="257">
        <v>44013</v>
      </c>
      <c r="S324" s="257">
        <v>44044</v>
      </c>
      <c r="T324" s="257">
        <v>44075</v>
      </c>
      <c r="U324" s="257">
        <v>44105</v>
      </c>
      <c r="V324" s="257">
        <v>44136</v>
      </c>
      <c r="W324" s="257">
        <v>44166</v>
      </c>
      <c r="X324" s="12">
        <v>2019</v>
      </c>
      <c r="Y324" s="258" t="s">
        <v>420</v>
      </c>
      <c r="Z324" s="258" t="s">
        <v>421</v>
      </c>
      <c r="AA324" s="12"/>
      <c r="AB324" s="259" t="s">
        <v>409</v>
      </c>
      <c r="AC324" s="259" t="s">
        <v>410</v>
      </c>
      <c r="AD324" s="259" t="s">
        <v>411</v>
      </c>
      <c r="AE324" s="259" t="s">
        <v>412</v>
      </c>
      <c r="AF324" s="259" t="s">
        <v>413</v>
      </c>
      <c r="AG324" s="259" t="s">
        <v>414</v>
      </c>
      <c r="AH324" s="259" t="s">
        <v>422</v>
      </c>
      <c r="AI324" s="12"/>
      <c r="AJ324" s="12" t="s">
        <v>42</v>
      </c>
      <c r="AK324" s="13"/>
    </row>
    <row r="325" spans="2:37">
      <c r="B325" s="9"/>
      <c r="D325" s="171" t="s">
        <v>44</v>
      </c>
      <c r="E325" s="5" t="s">
        <v>43</v>
      </c>
      <c r="F325" s="32">
        <f>F328+F326+F329+F333+F334+F327</f>
        <v>0</v>
      </c>
      <c r="G325" s="32">
        <f t="shared" ref="G325:W325" si="218">G328+G326+G329+G333+G334+G327</f>
        <v>0</v>
      </c>
      <c r="H325" s="32">
        <f t="shared" si="218"/>
        <v>0</v>
      </c>
      <c r="I325" s="32">
        <f t="shared" si="218"/>
        <v>0</v>
      </c>
      <c r="J325" s="32">
        <f t="shared" si="218"/>
        <v>0</v>
      </c>
      <c r="K325" s="32">
        <f t="shared" si="218"/>
        <v>0</v>
      </c>
      <c r="L325" s="32">
        <f t="shared" si="218"/>
        <v>0</v>
      </c>
      <c r="M325" s="32">
        <f t="shared" si="218"/>
        <v>0</v>
      </c>
      <c r="N325" s="32">
        <f t="shared" si="218"/>
        <v>0</v>
      </c>
      <c r="O325" s="32">
        <f t="shared" si="218"/>
        <v>0</v>
      </c>
      <c r="P325" s="32">
        <f t="shared" si="218"/>
        <v>0</v>
      </c>
      <c r="Q325" s="32">
        <f t="shared" si="218"/>
        <v>0</v>
      </c>
      <c r="R325" s="32">
        <f t="shared" si="218"/>
        <v>0</v>
      </c>
      <c r="S325" s="32">
        <f t="shared" si="218"/>
        <v>0</v>
      </c>
      <c r="T325" s="32">
        <f t="shared" si="218"/>
        <v>0</v>
      </c>
      <c r="U325" s="32">
        <f t="shared" si="218"/>
        <v>0</v>
      </c>
      <c r="V325" s="32">
        <f t="shared" si="218"/>
        <v>0</v>
      </c>
      <c r="W325" s="32">
        <f t="shared" si="218"/>
        <v>0</v>
      </c>
      <c r="X325" s="31">
        <f t="shared" ref="X325:X334" si="219">+SUM(F325:Q325)</f>
        <v>0</v>
      </c>
      <c r="Y325" s="31">
        <f t="shared" ref="Y325:Y334" si="220">+SUM(L325:Q325)</f>
        <v>0</v>
      </c>
      <c r="Z325" s="31">
        <f t="shared" ref="Z325:Z334" si="221">+SUM(R325:W325)</f>
        <v>0</v>
      </c>
      <c r="AA325" s="21"/>
      <c r="AB325" s="26" t="str">
        <f t="shared" ref="AB325:AB334" si="222">+IFERROR((R325/L325)-1,"")</f>
        <v/>
      </c>
      <c r="AC325" s="26" t="str">
        <f t="shared" ref="AC325:AC334" si="223">+IFERROR((S325/M325)-1,"")</f>
        <v/>
      </c>
      <c r="AD325" s="26" t="str">
        <f t="shared" ref="AD325:AD334" si="224">+IFERROR((T325/N325)-1,"")</f>
        <v/>
      </c>
      <c r="AE325" s="26" t="str">
        <f t="shared" ref="AE325:AE334" si="225">+IFERROR((U325/O325)-1,"")</f>
        <v/>
      </c>
      <c r="AF325" s="26" t="str">
        <f t="shared" ref="AF325:AF334" si="226">+IFERROR((V325/P325)-1,"")</f>
        <v/>
      </c>
      <c r="AG325" s="26" t="str">
        <f t="shared" ref="AG325:AG334" si="227">+IFERROR((W325/Q325)-1,"")</f>
        <v/>
      </c>
      <c r="AH325" s="26" t="str">
        <f t="shared" ref="AH325:AH334" si="228">+IFERROR((Z325/Y325)-1,"")</f>
        <v/>
      </c>
      <c r="AI325" s="21"/>
      <c r="AJ325" s="242"/>
      <c r="AK325" s="13"/>
    </row>
    <row r="326" spans="2:37">
      <c r="B326" s="9"/>
      <c r="D326" s="180" t="s">
        <v>289</v>
      </c>
      <c r="E326" s="5" t="s">
        <v>43</v>
      </c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31">
        <f t="shared" si="219"/>
        <v>0</v>
      </c>
      <c r="Y326" s="31">
        <f t="shared" si="220"/>
        <v>0</v>
      </c>
      <c r="Z326" s="31">
        <f t="shared" si="221"/>
        <v>0</v>
      </c>
      <c r="AA326" s="21"/>
      <c r="AB326" s="26" t="str">
        <f t="shared" si="222"/>
        <v/>
      </c>
      <c r="AC326" s="26" t="str">
        <f t="shared" si="223"/>
        <v/>
      </c>
      <c r="AD326" s="26" t="str">
        <f t="shared" si="224"/>
        <v/>
      </c>
      <c r="AE326" s="26" t="str">
        <f t="shared" si="225"/>
        <v/>
      </c>
      <c r="AF326" s="26" t="str">
        <f t="shared" si="226"/>
        <v/>
      </c>
      <c r="AG326" s="26" t="str">
        <f t="shared" si="227"/>
        <v/>
      </c>
      <c r="AH326" s="26" t="str">
        <f t="shared" si="228"/>
        <v/>
      </c>
      <c r="AI326" s="21"/>
      <c r="AJ326" s="242"/>
      <c r="AK326" s="13"/>
    </row>
    <row r="327" spans="2:37">
      <c r="B327" s="9"/>
      <c r="D327" s="180" t="s">
        <v>361</v>
      </c>
      <c r="E327" s="5" t="s">
        <v>43</v>
      </c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31">
        <f t="shared" si="219"/>
        <v>0</v>
      </c>
      <c r="Y327" s="31">
        <f t="shared" si="220"/>
        <v>0</v>
      </c>
      <c r="Z327" s="31">
        <f t="shared" si="221"/>
        <v>0</v>
      </c>
      <c r="AA327" s="21"/>
      <c r="AB327" s="26" t="str">
        <f t="shared" si="222"/>
        <v/>
      </c>
      <c r="AC327" s="26" t="str">
        <f t="shared" si="223"/>
        <v/>
      </c>
      <c r="AD327" s="26" t="str">
        <f t="shared" si="224"/>
        <v/>
      </c>
      <c r="AE327" s="26" t="str">
        <f t="shared" si="225"/>
        <v/>
      </c>
      <c r="AF327" s="26" t="str">
        <f t="shared" si="226"/>
        <v/>
      </c>
      <c r="AG327" s="26" t="str">
        <f t="shared" si="227"/>
        <v/>
      </c>
      <c r="AH327" s="26" t="str">
        <f t="shared" si="228"/>
        <v/>
      </c>
      <c r="AI327" s="21"/>
      <c r="AJ327" s="242"/>
      <c r="AK327" s="13"/>
    </row>
    <row r="328" spans="2:37">
      <c r="B328" s="9"/>
      <c r="D328" s="180" t="s">
        <v>45</v>
      </c>
      <c r="E328" s="5" t="s">
        <v>43</v>
      </c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31">
        <f t="shared" si="219"/>
        <v>0</v>
      </c>
      <c r="Y328" s="31">
        <f t="shared" si="220"/>
        <v>0</v>
      </c>
      <c r="Z328" s="31">
        <f t="shared" si="221"/>
        <v>0</v>
      </c>
      <c r="AA328" s="21"/>
      <c r="AB328" s="26" t="str">
        <f t="shared" si="222"/>
        <v/>
      </c>
      <c r="AC328" s="26" t="str">
        <f t="shared" si="223"/>
        <v/>
      </c>
      <c r="AD328" s="26" t="str">
        <f t="shared" si="224"/>
        <v/>
      </c>
      <c r="AE328" s="26" t="str">
        <f t="shared" si="225"/>
        <v/>
      </c>
      <c r="AF328" s="26" t="str">
        <f t="shared" si="226"/>
        <v/>
      </c>
      <c r="AG328" s="26" t="str">
        <f t="shared" si="227"/>
        <v/>
      </c>
      <c r="AH328" s="26" t="str">
        <f t="shared" si="228"/>
        <v/>
      </c>
      <c r="AI328" s="21"/>
      <c r="AJ328" s="242"/>
      <c r="AK328" s="13"/>
    </row>
    <row r="329" spans="2:37">
      <c r="B329" s="9"/>
      <c r="D329" s="180" t="s">
        <v>46</v>
      </c>
      <c r="E329" s="5" t="s">
        <v>43</v>
      </c>
      <c r="F329" s="32">
        <f>+SUM(F330:F332)</f>
        <v>0</v>
      </c>
      <c r="G329" s="32">
        <f t="shared" ref="G329" si="229">+SUM(G330:G332)</f>
        <v>0</v>
      </c>
      <c r="H329" s="32">
        <f t="shared" ref="H329:W329" si="230">+SUM(H330:H332)</f>
        <v>0</v>
      </c>
      <c r="I329" s="32">
        <f t="shared" si="230"/>
        <v>0</v>
      </c>
      <c r="J329" s="32">
        <f t="shared" si="230"/>
        <v>0</v>
      </c>
      <c r="K329" s="32">
        <f t="shared" si="230"/>
        <v>0</v>
      </c>
      <c r="L329" s="32">
        <f t="shared" si="230"/>
        <v>0</v>
      </c>
      <c r="M329" s="32">
        <f t="shared" si="230"/>
        <v>0</v>
      </c>
      <c r="N329" s="32">
        <f t="shared" si="230"/>
        <v>0</v>
      </c>
      <c r="O329" s="32">
        <f t="shared" si="230"/>
        <v>0</v>
      </c>
      <c r="P329" s="32">
        <f t="shared" si="230"/>
        <v>0</v>
      </c>
      <c r="Q329" s="32">
        <f t="shared" si="230"/>
        <v>0</v>
      </c>
      <c r="R329" s="32">
        <f t="shared" si="230"/>
        <v>0</v>
      </c>
      <c r="S329" s="32">
        <f t="shared" si="230"/>
        <v>0</v>
      </c>
      <c r="T329" s="32">
        <f t="shared" si="230"/>
        <v>0</v>
      </c>
      <c r="U329" s="32">
        <f t="shared" si="230"/>
        <v>0</v>
      </c>
      <c r="V329" s="32">
        <f t="shared" si="230"/>
        <v>0</v>
      </c>
      <c r="W329" s="32">
        <f t="shared" si="230"/>
        <v>0</v>
      </c>
      <c r="X329" s="31">
        <f t="shared" si="219"/>
        <v>0</v>
      </c>
      <c r="Y329" s="31">
        <f t="shared" si="220"/>
        <v>0</v>
      </c>
      <c r="Z329" s="31">
        <f t="shared" si="221"/>
        <v>0</v>
      </c>
      <c r="AA329" s="21"/>
      <c r="AB329" s="26" t="str">
        <f t="shared" si="222"/>
        <v/>
      </c>
      <c r="AC329" s="26" t="str">
        <f t="shared" si="223"/>
        <v/>
      </c>
      <c r="AD329" s="26" t="str">
        <f t="shared" si="224"/>
        <v/>
      </c>
      <c r="AE329" s="26" t="str">
        <f t="shared" si="225"/>
        <v/>
      </c>
      <c r="AF329" s="26" t="str">
        <f t="shared" si="226"/>
        <v/>
      </c>
      <c r="AG329" s="26" t="str">
        <f t="shared" si="227"/>
        <v/>
      </c>
      <c r="AH329" s="26" t="str">
        <f t="shared" si="228"/>
        <v/>
      </c>
      <c r="AI329" s="21"/>
      <c r="AJ329" s="242"/>
      <c r="AK329" s="13"/>
    </row>
    <row r="330" spans="2:37">
      <c r="B330" s="9"/>
      <c r="D330" s="224" t="s">
        <v>376</v>
      </c>
      <c r="E330" s="5" t="s">
        <v>43</v>
      </c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31">
        <f t="shared" si="219"/>
        <v>0</v>
      </c>
      <c r="Y330" s="31">
        <f t="shared" si="220"/>
        <v>0</v>
      </c>
      <c r="Z330" s="31">
        <f t="shared" si="221"/>
        <v>0</v>
      </c>
      <c r="AA330" s="21"/>
      <c r="AB330" s="26" t="str">
        <f t="shared" si="222"/>
        <v/>
      </c>
      <c r="AC330" s="26" t="str">
        <f t="shared" si="223"/>
        <v/>
      </c>
      <c r="AD330" s="26" t="str">
        <f t="shared" si="224"/>
        <v/>
      </c>
      <c r="AE330" s="26" t="str">
        <f t="shared" si="225"/>
        <v/>
      </c>
      <c r="AF330" s="26" t="str">
        <f t="shared" si="226"/>
        <v/>
      </c>
      <c r="AG330" s="26" t="str">
        <f t="shared" si="227"/>
        <v/>
      </c>
      <c r="AH330" s="26" t="str">
        <f t="shared" si="228"/>
        <v/>
      </c>
      <c r="AI330" s="21"/>
      <c r="AJ330" s="242"/>
      <c r="AK330" s="13"/>
    </row>
    <row r="331" spans="2:37">
      <c r="B331" s="9"/>
      <c r="D331" s="224" t="s">
        <v>302</v>
      </c>
      <c r="E331" s="5" t="s">
        <v>43</v>
      </c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31">
        <f t="shared" si="219"/>
        <v>0</v>
      </c>
      <c r="Y331" s="31">
        <f t="shared" si="220"/>
        <v>0</v>
      </c>
      <c r="Z331" s="31">
        <f t="shared" si="221"/>
        <v>0</v>
      </c>
      <c r="AA331" s="21"/>
      <c r="AB331" s="26" t="str">
        <f t="shared" si="222"/>
        <v/>
      </c>
      <c r="AC331" s="26" t="str">
        <f t="shared" si="223"/>
        <v/>
      </c>
      <c r="AD331" s="26" t="str">
        <f t="shared" si="224"/>
        <v/>
      </c>
      <c r="AE331" s="26" t="str">
        <f t="shared" si="225"/>
        <v/>
      </c>
      <c r="AF331" s="26" t="str">
        <f t="shared" si="226"/>
        <v/>
      </c>
      <c r="AG331" s="26" t="str">
        <f t="shared" si="227"/>
        <v/>
      </c>
      <c r="AH331" s="26" t="str">
        <f t="shared" si="228"/>
        <v/>
      </c>
      <c r="AI331" s="21"/>
      <c r="AJ331" s="242"/>
      <c r="AK331" s="13"/>
    </row>
    <row r="332" spans="2:37">
      <c r="B332" s="9"/>
      <c r="D332" s="224" t="s">
        <v>301</v>
      </c>
      <c r="E332" s="5" t="s">
        <v>43</v>
      </c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31">
        <f t="shared" si="219"/>
        <v>0</v>
      </c>
      <c r="Y332" s="31">
        <f t="shared" si="220"/>
        <v>0</v>
      </c>
      <c r="Z332" s="31">
        <f t="shared" si="221"/>
        <v>0</v>
      </c>
      <c r="AA332" s="21"/>
      <c r="AB332" s="26" t="str">
        <f t="shared" si="222"/>
        <v/>
      </c>
      <c r="AC332" s="26" t="str">
        <f t="shared" si="223"/>
        <v/>
      </c>
      <c r="AD332" s="26" t="str">
        <f t="shared" si="224"/>
        <v/>
      </c>
      <c r="AE332" s="26" t="str">
        <f t="shared" si="225"/>
        <v/>
      </c>
      <c r="AF332" s="26" t="str">
        <f t="shared" si="226"/>
        <v/>
      </c>
      <c r="AG332" s="26" t="str">
        <f t="shared" si="227"/>
        <v/>
      </c>
      <c r="AH332" s="26" t="str">
        <f t="shared" si="228"/>
        <v/>
      </c>
      <c r="AI332" s="21"/>
      <c r="AJ332" s="242"/>
      <c r="AK332" s="13"/>
    </row>
    <row r="333" spans="2:37">
      <c r="B333" s="9"/>
      <c r="D333" s="187" t="s">
        <v>166</v>
      </c>
      <c r="E333" s="5" t="s">
        <v>43</v>
      </c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31">
        <f t="shared" si="219"/>
        <v>0</v>
      </c>
      <c r="Y333" s="31">
        <f t="shared" si="220"/>
        <v>0</v>
      </c>
      <c r="Z333" s="31">
        <f t="shared" si="221"/>
        <v>0</v>
      </c>
      <c r="AA333" s="21"/>
      <c r="AB333" s="26" t="str">
        <f t="shared" si="222"/>
        <v/>
      </c>
      <c r="AC333" s="26" t="str">
        <f t="shared" si="223"/>
        <v/>
      </c>
      <c r="AD333" s="26" t="str">
        <f t="shared" si="224"/>
        <v/>
      </c>
      <c r="AE333" s="26" t="str">
        <f t="shared" si="225"/>
        <v/>
      </c>
      <c r="AF333" s="26" t="str">
        <f t="shared" si="226"/>
        <v/>
      </c>
      <c r="AG333" s="26" t="str">
        <f t="shared" si="227"/>
        <v/>
      </c>
      <c r="AH333" s="26" t="str">
        <f t="shared" si="228"/>
        <v/>
      </c>
      <c r="AI333" s="21"/>
      <c r="AJ333" s="242"/>
      <c r="AK333" s="13"/>
    </row>
    <row r="334" spans="2:37">
      <c r="B334" s="9"/>
      <c r="D334" s="62" t="s">
        <v>182</v>
      </c>
      <c r="E334" s="5" t="s">
        <v>43</v>
      </c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31">
        <f t="shared" si="219"/>
        <v>0</v>
      </c>
      <c r="Y334" s="31">
        <f t="shared" si="220"/>
        <v>0</v>
      </c>
      <c r="Z334" s="31">
        <f t="shared" si="221"/>
        <v>0</v>
      </c>
      <c r="AA334" s="21"/>
      <c r="AB334" s="26" t="str">
        <f t="shared" si="222"/>
        <v/>
      </c>
      <c r="AC334" s="26" t="str">
        <f t="shared" si="223"/>
        <v/>
      </c>
      <c r="AD334" s="26" t="str">
        <f t="shared" si="224"/>
        <v/>
      </c>
      <c r="AE334" s="26" t="str">
        <f t="shared" si="225"/>
        <v/>
      </c>
      <c r="AF334" s="26" t="str">
        <f t="shared" si="226"/>
        <v/>
      </c>
      <c r="AG334" s="26" t="str">
        <f t="shared" si="227"/>
        <v/>
      </c>
      <c r="AH334" s="26" t="str">
        <f t="shared" si="228"/>
        <v/>
      </c>
      <c r="AI334" s="21"/>
      <c r="AJ334" s="242"/>
      <c r="AK334" s="13"/>
    </row>
    <row r="335" spans="2:37" ht="25.5">
      <c r="B335" s="9"/>
      <c r="C335" s="172" t="s">
        <v>497</v>
      </c>
      <c r="D335" s="219" t="s">
        <v>286</v>
      </c>
      <c r="E335" s="12" t="s">
        <v>76</v>
      </c>
      <c r="F335" s="211">
        <v>43466</v>
      </c>
      <c r="G335" s="211">
        <v>43497</v>
      </c>
      <c r="H335" s="211">
        <v>43525</v>
      </c>
      <c r="I335" s="211">
        <v>43556</v>
      </c>
      <c r="J335" s="211">
        <v>43586</v>
      </c>
      <c r="K335" s="211">
        <v>43617</v>
      </c>
      <c r="L335" s="211">
        <v>43647</v>
      </c>
      <c r="M335" s="211">
        <v>43678</v>
      </c>
      <c r="N335" s="211">
        <v>43709</v>
      </c>
      <c r="O335" s="211">
        <v>43739</v>
      </c>
      <c r="P335" s="211">
        <v>43770</v>
      </c>
      <c r="Q335" s="211">
        <v>43800</v>
      </c>
      <c r="R335" s="257">
        <v>44013</v>
      </c>
      <c r="S335" s="257">
        <v>44044</v>
      </c>
      <c r="T335" s="257">
        <v>44075</v>
      </c>
      <c r="U335" s="257">
        <v>44105</v>
      </c>
      <c r="V335" s="257">
        <v>44136</v>
      </c>
      <c r="W335" s="257">
        <v>44166</v>
      </c>
      <c r="X335" s="12">
        <v>2019</v>
      </c>
      <c r="Y335" s="258" t="s">
        <v>420</v>
      </c>
      <c r="Z335" s="258" t="s">
        <v>421</v>
      </c>
      <c r="AA335" s="12"/>
      <c r="AB335" s="259" t="s">
        <v>409</v>
      </c>
      <c r="AC335" s="259" t="s">
        <v>410</v>
      </c>
      <c r="AD335" s="259" t="s">
        <v>411</v>
      </c>
      <c r="AE335" s="259" t="s">
        <v>412</v>
      </c>
      <c r="AF335" s="259" t="s">
        <v>413</v>
      </c>
      <c r="AG335" s="259" t="s">
        <v>414</v>
      </c>
      <c r="AH335" s="259" t="s">
        <v>422</v>
      </c>
      <c r="AI335" s="12"/>
      <c r="AJ335" s="12" t="s">
        <v>42</v>
      </c>
      <c r="AK335" s="13"/>
    </row>
    <row r="336" spans="2:37">
      <c r="B336" s="9"/>
      <c r="D336" s="209" t="s">
        <v>268</v>
      </c>
      <c r="E336" s="5" t="s">
        <v>43</v>
      </c>
      <c r="F336" s="32">
        <f>F337+F354</f>
        <v>0</v>
      </c>
      <c r="G336" s="32">
        <f t="shared" ref="G336:W336" si="231">G337+G354</f>
        <v>0</v>
      </c>
      <c r="H336" s="32">
        <f t="shared" si="231"/>
        <v>0</v>
      </c>
      <c r="I336" s="32">
        <f t="shared" si="231"/>
        <v>0</v>
      </c>
      <c r="J336" s="32">
        <f t="shared" si="231"/>
        <v>0</v>
      </c>
      <c r="K336" s="32">
        <f t="shared" si="231"/>
        <v>0</v>
      </c>
      <c r="L336" s="32">
        <f t="shared" si="231"/>
        <v>0</v>
      </c>
      <c r="M336" s="32">
        <f t="shared" si="231"/>
        <v>0</v>
      </c>
      <c r="N336" s="32">
        <f t="shared" si="231"/>
        <v>0</v>
      </c>
      <c r="O336" s="32">
        <f t="shared" si="231"/>
        <v>0</v>
      </c>
      <c r="P336" s="32">
        <f t="shared" si="231"/>
        <v>0</v>
      </c>
      <c r="Q336" s="32">
        <f t="shared" si="231"/>
        <v>0</v>
      </c>
      <c r="R336" s="32">
        <f t="shared" si="231"/>
        <v>0</v>
      </c>
      <c r="S336" s="32">
        <f t="shared" si="231"/>
        <v>0</v>
      </c>
      <c r="T336" s="32">
        <f t="shared" si="231"/>
        <v>0</v>
      </c>
      <c r="U336" s="32">
        <f t="shared" si="231"/>
        <v>0</v>
      </c>
      <c r="V336" s="32">
        <f t="shared" si="231"/>
        <v>0</v>
      </c>
      <c r="W336" s="32">
        <f t="shared" si="231"/>
        <v>0</v>
      </c>
      <c r="X336" s="31">
        <f t="shared" ref="X336:X360" si="232">+SUM(F336:Q336)</f>
        <v>0</v>
      </c>
      <c r="Y336" s="31">
        <f t="shared" ref="Y336:Y360" si="233">+SUM(L336:Q336)</f>
        <v>0</v>
      </c>
      <c r="Z336" s="31">
        <f t="shared" ref="Z336:Z360" si="234">+SUM(R336:W336)</f>
        <v>0</v>
      </c>
      <c r="AA336" s="20"/>
      <c r="AB336" s="26" t="str">
        <f t="shared" ref="AB336:AB360" si="235">+IFERROR((R336/L336)-1,"")</f>
        <v/>
      </c>
      <c r="AC336" s="26" t="str">
        <f t="shared" ref="AC336:AC360" si="236">+IFERROR((S336/M336)-1,"")</f>
        <v/>
      </c>
      <c r="AD336" s="26" t="str">
        <f t="shared" ref="AD336:AD360" si="237">+IFERROR((T336/N336)-1,"")</f>
        <v/>
      </c>
      <c r="AE336" s="26" t="str">
        <f t="shared" ref="AE336:AE360" si="238">+IFERROR((U336/O336)-1,"")</f>
        <v/>
      </c>
      <c r="AF336" s="26" t="str">
        <f t="shared" ref="AF336:AF360" si="239">+IFERROR((V336/P336)-1,"")</f>
        <v/>
      </c>
      <c r="AG336" s="26" t="str">
        <f t="shared" ref="AG336:AG360" si="240">+IFERROR((W336/Q336)-1,"")</f>
        <v/>
      </c>
      <c r="AH336" s="26" t="str">
        <f t="shared" ref="AH336:AH360" si="241">+IFERROR((Z336/Y336)-1,"")</f>
        <v/>
      </c>
      <c r="AI336" s="20"/>
      <c r="AJ336" s="61"/>
      <c r="AK336" s="13"/>
    </row>
    <row r="337" spans="2:37">
      <c r="B337" s="9"/>
      <c r="D337" s="63" t="s">
        <v>269</v>
      </c>
      <c r="E337" s="5" t="s">
        <v>43</v>
      </c>
      <c r="F337" s="32">
        <f>+SUM(F338:F347)</f>
        <v>0</v>
      </c>
      <c r="G337" s="32">
        <f t="shared" ref="G337" si="242">+SUM(G338:G347)</f>
        <v>0</v>
      </c>
      <c r="H337" s="32">
        <f t="shared" ref="H337:W337" si="243">+SUM(H338:H347)</f>
        <v>0</v>
      </c>
      <c r="I337" s="32">
        <f t="shared" si="243"/>
        <v>0</v>
      </c>
      <c r="J337" s="32">
        <f t="shared" si="243"/>
        <v>0</v>
      </c>
      <c r="K337" s="32">
        <f t="shared" si="243"/>
        <v>0</v>
      </c>
      <c r="L337" s="32">
        <f t="shared" si="243"/>
        <v>0</v>
      </c>
      <c r="M337" s="32">
        <f t="shared" si="243"/>
        <v>0</v>
      </c>
      <c r="N337" s="32">
        <f t="shared" si="243"/>
        <v>0</v>
      </c>
      <c r="O337" s="32">
        <f t="shared" si="243"/>
        <v>0</v>
      </c>
      <c r="P337" s="32">
        <f t="shared" si="243"/>
        <v>0</v>
      </c>
      <c r="Q337" s="32">
        <f t="shared" si="243"/>
        <v>0</v>
      </c>
      <c r="R337" s="32">
        <f t="shared" si="243"/>
        <v>0</v>
      </c>
      <c r="S337" s="32">
        <f t="shared" si="243"/>
        <v>0</v>
      </c>
      <c r="T337" s="32">
        <f t="shared" si="243"/>
        <v>0</v>
      </c>
      <c r="U337" s="32">
        <f t="shared" si="243"/>
        <v>0</v>
      </c>
      <c r="V337" s="32">
        <f t="shared" si="243"/>
        <v>0</v>
      </c>
      <c r="W337" s="32">
        <f t="shared" si="243"/>
        <v>0</v>
      </c>
      <c r="X337" s="31">
        <f t="shared" si="232"/>
        <v>0</v>
      </c>
      <c r="Y337" s="31">
        <f t="shared" si="233"/>
        <v>0</v>
      </c>
      <c r="Z337" s="31">
        <f t="shared" si="234"/>
        <v>0</v>
      </c>
      <c r="AA337" s="21"/>
      <c r="AB337" s="26" t="str">
        <f t="shared" si="235"/>
        <v/>
      </c>
      <c r="AC337" s="26" t="str">
        <f t="shared" si="236"/>
        <v/>
      </c>
      <c r="AD337" s="26" t="str">
        <f t="shared" si="237"/>
        <v/>
      </c>
      <c r="AE337" s="26" t="str">
        <f t="shared" si="238"/>
        <v/>
      </c>
      <c r="AF337" s="26" t="str">
        <f t="shared" si="239"/>
        <v/>
      </c>
      <c r="AG337" s="26" t="str">
        <f t="shared" si="240"/>
        <v/>
      </c>
      <c r="AH337" s="26" t="str">
        <f t="shared" si="241"/>
        <v/>
      </c>
      <c r="AI337" s="21"/>
      <c r="AJ337" s="242"/>
      <c r="AK337" s="13"/>
    </row>
    <row r="338" spans="2:37">
      <c r="B338" s="9"/>
      <c r="D338" s="81" t="s">
        <v>241</v>
      </c>
      <c r="E338" s="5" t="s">
        <v>43</v>
      </c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31">
        <f t="shared" si="232"/>
        <v>0</v>
      </c>
      <c r="Y338" s="31">
        <f t="shared" si="233"/>
        <v>0</v>
      </c>
      <c r="Z338" s="31">
        <f t="shared" si="234"/>
        <v>0</v>
      </c>
      <c r="AA338" s="21"/>
      <c r="AB338" s="26" t="str">
        <f t="shared" si="235"/>
        <v/>
      </c>
      <c r="AC338" s="26" t="str">
        <f t="shared" si="236"/>
        <v/>
      </c>
      <c r="AD338" s="26" t="str">
        <f t="shared" si="237"/>
        <v/>
      </c>
      <c r="AE338" s="26" t="str">
        <f t="shared" si="238"/>
        <v/>
      </c>
      <c r="AF338" s="26" t="str">
        <f t="shared" si="239"/>
        <v/>
      </c>
      <c r="AG338" s="26" t="str">
        <f t="shared" si="240"/>
        <v/>
      </c>
      <c r="AH338" s="26" t="str">
        <f t="shared" si="241"/>
        <v/>
      </c>
      <c r="AI338" s="21"/>
      <c r="AJ338" s="242"/>
      <c r="AK338" s="13"/>
    </row>
    <row r="339" spans="2:37">
      <c r="B339" s="9"/>
      <c r="D339" s="81" t="s">
        <v>242</v>
      </c>
      <c r="E339" s="5" t="s">
        <v>43</v>
      </c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31">
        <f t="shared" si="232"/>
        <v>0</v>
      </c>
      <c r="Y339" s="31">
        <f t="shared" si="233"/>
        <v>0</v>
      </c>
      <c r="Z339" s="31">
        <f t="shared" si="234"/>
        <v>0</v>
      </c>
      <c r="AA339" s="20"/>
      <c r="AB339" s="26" t="str">
        <f t="shared" si="235"/>
        <v/>
      </c>
      <c r="AC339" s="26" t="str">
        <f t="shared" si="236"/>
        <v/>
      </c>
      <c r="AD339" s="26" t="str">
        <f t="shared" si="237"/>
        <v/>
      </c>
      <c r="AE339" s="26" t="str">
        <f t="shared" si="238"/>
        <v/>
      </c>
      <c r="AF339" s="26" t="str">
        <f t="shared" si="239"/>
        <v/>
      </c>
      <c r="AG339" s="26" t="str">
        <f t="shared" si="240"/>
        <v/>
      </c>
      <c r="AH339" s="26" t="str">
        <f t="shared" si="241"/>
        <v/>
      </c>
      <c r="AI339" s="20"/>
      <c r="AJ339" s="61"/>
      <c r="AK339" s="13"/>
    </row>
    <row r="340" spans="2:37">
      <c r="B340" s="9"/>
      <c r="D340" s="81" t="s">
        <v>243</v>
      </c>
      <c r="E340" s="5" t="s">
        <v>43</v>
      </c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31">
        <f t="shared" si="232"/>
        <v>0</v>
      </c>
      <c r="Y340" s="31">
        <f t="shared" si="233"/>
        <v>0</v>
      </c>
      <c r="Z340" s="31">
        <f t="shared" si="234"/>
        <v>0</v>
      </c>
      <c r="AA340" s="21"/>
      <c r="AB340" s="26" t="str">
        <f t="shared" si="235"/>
        <v/>
      </c>
      <c r="AC340" s="26" t="str">
        <f t="shared" si="236"/>
        <v/>
      </c>
      <c r="AD340" s="26" t="str">
        <f t="shared" si="237"/>
        <v/>
      </c>
      <c r="AE340" s="26" t="str">
        <f t="shared" si="238"/>
        <v/>
      </c>
      <c r="AF340" s="26" t="str">
        <f t="shared" si="239"/>
        <v/>
      </c>
      <c r="AG340" s="26" t="str">
        <f t="shared" si="240"/>
        <v/>
      </c>
      <c r="AH340" s="26" t="str">
        <f t="shared" si="241"/>
        <v/>
      </c>
      <c r="AI340" s="21"/>
      <c r="AJ340" s="242"/>
      <c r="AK340" s="13"/>
    </row>
    <row r="341" spans="2:37">
      <c r="B341" s="9"/>
      <c r="D341" s="81" t="s">
        <v>244</v>
      </c>
      <c r="E341" s="5" t="s">
        <v>43</v>
      </c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31">
        <f t="shared" si="232"/>
        <v>0</v>
      </c>
      <c r="Y341" s="31">
        <f t="shared" si="233"/>
        <v>0</v>
      </c>
      <c r="Z341" s="31">
        <f t="shared" si="234"/>
        <v>0</v>
      </c>
      <c r="AA341" s="21"/>
      <c r="AB341" s="26" t="str">
        <f t="shared" si="235"/>
        <v/>
      </c>
      <c r="AC341" s="26" t="str">
        <f t="shared" si="236"/>
        <v/>
      </c>
      <c r="AD341" s="26" t="str">
        <f t="shared" si="237"/>
        <v/>
      </c>
      <c r="AE341" s="26" t="str">
        <f t="shared" si="238"/>
        <v/>
      </c>
      <c r="AF341" s="26" t="str">
        <f t="shared" si="239"/>
        <v/>
      </c>
      <c r="AG341" s="26" t="str">
        <f t="shared" si="240"/>
        <v/>
      </c>
      <c r="AH341" s="26" t="str">
        <f t="shared" si="241"/>
        <v/>
      </c>
      <c r="AI341" s="21"/>
      <c r="AJ341" s="242"/>
      <c r="AK341" s="13"/>
    </row>
    <row r="342" spans="2:37">
      <c r="B342" s="9"/>
      <c r="D342" s="81" t="s">
        <v>245</v>
      </c>
      <c r="E342" s="5" t="s">
        <v>43</v>
      </c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31">
        <f t="shared" si="232"/>
        <v>0</v>
      </c>
      <c r="Y342" s="31">
        <f t="shared" si="233"/>
        <v>0</v>
      </c>
      <c r="Z342" s="31">
        <f t="shared" si="234"/>
        <v>0</v>
      </c>
      <c r="AA342" s="21"/>
      <c r="AB342" s="26" t="str">
        <f t="shared" si="235"/>
        <v/>
      </c>
      <c r="AC342" s="26" t="str">
        <f t="shared" si="236"/>
        <v/>
      </c>
      <c r="AD342" s="26" t="str">
        <f t="shared" si="237"/>
        <v/>
      </c>
      <c r="AE342" s="26" t="str">
        <f t="shared" si="238"/>
        <v/>
      </c>
      <c r="AF342" s="26" t="str">
        <f t="shared" si="239"/>
        <v/>
      </c>
      <c r="AG342" s="26" t="str">
        <f t="shared" si="240"/>
        <v/>
      </c>
      <c r="AH342" s="26" t="str">
        <f t="shared" si="241"/>
        <v/>
      </c>
      <c r="AI342" s="21"/>
      <c r="AJ342" s="242"/>
      <c r="AK342" s="13"/>
    </row>
    <row r="343" spans="2:37">
      <c r="B343" s="9"/>
      <c r="D343" s="81" t="s">
        <v>246</v>
      </c>
      <c r="E343" s="5" t="s">
        <v>43</v>
      </c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31">
        <f t="shared" si="232"/>
        <v>0</v>
      </c>
      <c r="Y343" s="31">
        <f t="shared" si="233"/>
        <v>0</v>
      </c>
      <c r="Z343" s="31">
        <f t="shared" si="234"/>
        <v>0</v>
      </c>
      <c r="AA343" s="20"/>
      <c r="AB343" s="26" t="str">
        <f t="shared" si="235"/>
        <v/>
      </c>
      <c r="AC343" s="26" t="str">
        <f t="shared" si="236"/>
        <v/>
      </c>
      <c r="AD343" s="26" t="str">
        <f t="shared" si="237"/>
        <v/>
      </c>
      <c r="AE343" s="26" t="str">
        <f t="shared" si="238"/>
        <v/>
      </c>
      <c r="AF343" s="26" t="str">
        <f t="shared" si="239"/>
        <v/>
      </c>
      <c r="AG343" s="26" t="str">
        <f t="shared" si="240"/>
        <v/>
      </c>
      <c r="AH343" s="26" t="str">
        <f t="shared" si="241"/>
        <v/>
      </c>
      <c r="AI343" s="20"/>
      <c r="AJ343" s="61"/>
      <c r="AK343" s="13"/>
    </row>
    <row r="344" spans="2:37">
      <c r="B344" s="9"/>
      <c r="D344" s="81" t="s">
        <v>332</v>
      </c>
      <c r="E344" s="5" t="s">
        <v>43</v>
      </c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31">
        <f t="shared" si="232"/>
        <v>0</v>
      </c>
      <c r="Y344" s="31">
        <f t="shared" si="233"/>
        <v>0</v>
      </c>
      <c r="Z344" s="31">
        <f t="shared" si="234"/>
        <v>0</v>
      </c>
      <c r="AA344" s="21"/>
      <c r="AB344" s="26" t="str">
        <f t="shared" si="235"/>
        <v/>
      </c>
      <c r="AC344" s="26" t="str">
        <f t="shared" si="236"/>
        <v/>
      </c>
      <c r="AD344" s="26" t="str">
        <f t="shared" si="237"/>
        <v/>
      </c>
      <c r="AE344" s="26" t="str">
        <f t="shared" si="238"/>
        <v/>
      </c>
      <c r="AF344" s="26" t="str">
        <f t="shared" si="239"/>
        <v/>
      </c>
      <c r="AG344" s="26" t="str">
        <f t="shared" si="240"/>
        <v/>
      </c>
      <c r="AH344" s="26" t="str">
        <f t="shared" si="241"/>
        <v/>
      </c>
      <c r="AI344" s="21"/>
      <c r="AJ344" s="242"/>
      <c r="AK344" s="13"/>
    </row>
    <row r="345" spans="2:37">
      <c r="B345" s="9"/>
      <c r="D345" s="81" t="s">
        <v>333</v>
      </c>
      <c r="E345" s="5" t="s">
        <v>43</v>
      </c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31">
        <f t="shared" si="232"/>
        <v>0</v>
      </c>
      <c r="Y345" s="31">
        <f t="shared" si="233"/>
        <v>0</v>
      </c>
      <c r="Z345" s="31">
        <f t="shared" si="234"/>
        <v>0</v>
      </c>
      <c r="AA345" s="21"/>
      <c r="AB345" s="26" t="str">
        <f t="shared" si="235"/>
        <v/>
      </c>
      <c r="AC345" s="26" t="str">
        <f t="shared" si="236"/>
        <v/>
      </c>
      <c r="AD345" s="26" t="str">
        <f t="shared" si="237"/>
        <v/>
      </c>
      <c r="AE345" s="26" t="str">
        <f t="shared" si="238"/>
        <v/>
      </c>
      <c r="AF345" s="26" t="str">
        <f t="shared" si="239"/>
        <v/>
      </c>
      <c r="AG345" s="26" t="str">
        <f t="shared" si="240"/>
        <v/>
      </c>
      <c r="AH345" s="26" t="str">
        <f t="shared" si="241"/>
        <v/>
      </c>
      <c r="AI345" s="21"/>
      <c r="AJ345" s="242"/>
      <c r="AK345" s="13"/>
    </row>
    <row r="346" spans="2:37">
      <c r="B346" s="9"/>
      <c r="D346" s="81" t="s">
        <v>247</v>
      </c>
      <c r="E346" s="5" t="s">
        <v>43</v>
      </c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31">
        <f t="shared" si="232"/>
        <v>0</v>
      </c>
      <c r="Y346" s="31">
        <f t="shared" si="233"/>
        <v>0</v>
      </c>
      <c r="Z346" s="31">
        <f t="shared" si="234"/>
        <v>0</v>
      </c>
      <c r="AA346" s="21"/>
      <c r="AB346" s="26" t="str">
        <f t="shared" si="235"/>
        <v/>
      </c>
      <c r="AC346" s="26" t="str">
        <f t="shared" si="236"/>
        <v/>
      </c>
      <c r="AD346" s="26" t="str">
        <f t="shared" si="237"/>
        <v/>
      </c>
      <c r="AE346" s="26" t="str">
        <f t="shared" si="238"/>
        <v/>
      </c>
      <c r="AF346" s="26" t="str">
        <f t="shared" si="239"/>
        <v/>
      </c>
      <c r="AG346" s="26" t="str">
        <f t="shared" si="240"/>
        <v/>
      </c>
      <c r="AH346" s="26" t="str">
        <f t="shared" si="241"/>
        <v/>
      </c>
      <c r="AI346" s="21"/>
      <c r="AJ346" s="242"/>
      <c r="AK346" s="13"/>
    </row>
    <row r="347" spans="2:37">
      <c r="B347" s="9"/>
      <c r="D347" s="63" t="s">
        <v>339</v>
      </c>
      <c r="E347" s="5" t="s">
        <v>43</v>
      </c>
      <c r="F347" s="32">
        <f>+SUM(F348:F353)</f>
        <v>0</v>
      </c>
      <c r="G347" s="32">
        <f t="shared" ref="G347:W347" si="244">+SUM(G348:G353)</f>
        <v>0</v>
      </c>
      <c r="H347" s="32">
        <f t="shared" si="244"/>
        <v>0</v>
      </c>
      <c r="I347" s="32">
        <f t="shared" si="244"/>
        <v>0</v>
      </c>
      <c r="J347" s="32">
        <f t="shared" si="244"/>
        <v>0</v>
      </c>
      <c r="K347" s="32">
        <f t="shared" si="244"/>
        <v>0</v>
      </c>
      <c r="L347" s="32">
        <f t="shared" si="244"/>
        <v>0</v>
      </c>
      <c r="M347" s="32">
        <f t="shared" si="244"/>
        <v>0</v>
      </c>
      <c r="N347" s="32">
        <f t="shared" si="244"/>
        <v>0</v>
      </c>
      <c r="O347" s="32">
        <f t="shared" si="244"/>
        <v>0</v>
      </c>
      <c r="P347" s="32">
        <f t="shared" si="244"/>
        <v>0</v>
      </c>
      <c r="Q347" s="32">
        <f t="shared" si="244"/>
        <v>0</v>
      </c>
      <c r="R347" s="32">
        <f t="shared" si="244"/>
        <v>0</v>
      </c>
      <c r="S347" s="32">
        <f t="shared" si="244"/>
        <v>0</v>
      </c>
      <c r="T347" s="32">
        <f t="shared" si="244"/>
        <v>0</v>
      </c>
      <c r="U347" s="32">
        <f t="shared" si="244"/>
        <v>0</v>
      </c>
      <c r="V347" s="32">
        <f t="shared" si="244"/>
        <v>0</v>
      </c>
      <c r="W347" s="32">
        <f t="shared" si="244"/>
        <v>0</v>
      </c>
      <c r="X347" s="31">
        <f t="shared" si="232"/>
        <v>0</v>
      </c>
      <c r="Y347" s="31">
        <f t="shared" si="233"/>
        <v>0</v>
      </c>
      <c r="Z347" s="31">
        <f t="shared" si="234"/>
        <v>0</v>
      </c>
      <c r="AA347" s="21"/>
      <c r="AB347" s="26" t="str">
        <f t="shared" si="235"/>
        <v/>
      </c>
      <c r="AC347" s="26" t="str">
        <f t="shared" si="236"/>
        <v/>
      </c>
      <c r="AD347" s="26" t="str">
        <f t="shared" si="237"/>
        <v/>
      </c>
      <c r="AE347" s="26" t="str">
        <f t="shared" si="238"/>
        <v/>
      </c>
      <c r="AF347" s="26" t="str">
        <f t="shared" si="239"/>
        <v/>
      </c>
      <c r="AG347" s="26" t="str">
        <f t="shared" si="240"/>
        <v/>
      </c>
      <c r="AH347" s="26" t="str">
        <f t="shared" si="241"/>
        <v/>
      </c>
      <c r="AI347" s="21"/>
      <c r="AJ347" s="242"/>
      <c r="AK347" s="13"/>
    </row>
    <row r="348" spans="2:37">
      <c r="B348" s="9"/>
      <c r="D348" s="81" t="s">
        <v>255</v>
      </c>
      <c r="E348" s="5" t="s">
        <v>43</v>
      </c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31">
        <f t="shared" si="232"/>
        <v>0</v>
      </c>
      <c r="Y348" s="31">
        <f t="shared" si="233"/>
        <v>0</v>
      </c>
      <c r="Z348" s="31">
        <f t="shared" si="234"/>
        <v>0</v>
      </c>
      <c r="AA348" s="21"/>
      <c r="AB348" s="26" t="str">
        <f t="shared" si="235"/>
        <v/>
      </c>
      <c r="AC348" s="26" t="str">
        <f t="shared" si="236"/>
        <v/>
      </c>
      <c r="AD348" s="26" t="str">
        <f t="shared" si="237"/>
        <v/>
      </c>
      <c r="AE348" s="26" t="str">
        <f t="shared" si="238"/>
        <v/>
      </c>
      <c r="AF348" s="26" t="str">
        <f t="shared" si="239"/>
        <v/>
      </c>
      <c r="AG348" s="26" t="str">
        <f t="shared" si="240"/>
        <v/>
      </c>
      <c r="AH348" s="26" t="str">
        <f t="shared" si="241"/>
        <v/>
      </c>
      <c r="AI348" s="21"/>
      <c r="AJ348" s="242"/>
      <c r="AK348" s="13"/>
    </row>
    <row r="349" spans="2:37">
      <c r="B349" s="9"/>
      <c r="D349" s="81" t="s">
        <v>332</v>
      </c>
      <c r="E349" s="5" t="s">
        <v>43</v>
      </c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31">
        <f t="shared" si="232"/>
        <v>0</v>
      </c>
      <c r="Y349" s="31">
        <f t="shared" si="233"/>
        <v>0</v>
      </c>
      <c r="Z349" s="31">
        <f t="shared" si="234"/>
        <v>0</v>
      </c>
      <c r="AA349" s="21"/>
      <c r="AB349" s="26" t="str">
        <f t="shared" si="235"/>
        <v/>
      </c>
      <c r="AC349" s="26" t="str">
        <f t="shared" si="236"/>
        <v/>
      </c>
      <c r="AD349" s="26" t="str">
        <f t="shared" si="237"/>
        <v/>
      </c>
      <c r="AE349" s="26" t="str">
        <f t="shared" si="238"/>
        <v/>
      </c>
      <c r="AF349" s="26" t="str">
        <f t="shared" si="239"/>
        <v/>
      </c>
      <c r="AG349" s="26" t="str">
        <f t="shared" si="240"/>
        <v/>
      </c>
      <c r="AH349" s="26" t="str">
        <f t="shared" si="241"/>
        <v/>
      </c>
      <c r="AI349" s="21"/>
      <c r="AJ349" s="242"/>
      <c r="AK349" s="13"/>
    </row>
    <row r="350" spans="2:37">
      <c r="B350" s="9"/>
      <c r="D350" s="81" t="s">
        <v>333</v>
      </c>
      <c r="E350" s="5" t="s">
        <v>43</v>
      </c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31">
        <f t="shared" si="232"/>
        <v>0</v>
      </c>
      <c r="Y350" s="31">
        <f t="shared" si="233"/>
        <v>0</v>
      </c>
      <c r="Z350" s="31">
        <f t="shared" si="234"/>
        <v>0</v>
      </c>
      <c r="AA350" s="21"/>
      <c r="AB350" s="26" t="str">
        <f t="shared" si="235"/>
        <v/>
      </c>
      <c r="AC350" s="26" t="str">
        <f t="shared" si="236"/>
        <v/>
      </c>
      <c r="AD350" s="26" t="str">
        <f t="shared" si="237"/>
        <v/>
      </c>
      <c r="AE350" s="26" t="str">
        <f t="shared" si="238"/>
        <v/>
      </c>
      <c r="AF350" s="26" t="str">
        <f t="shared" si="239"/>
        <v/>
      </c>
      <c r="AG350" s="26" t="str">
        <f t="shared" si="240"/>
        <v/>
      </c>
      <c r="AH350" s="26" t="str">
        <f t="shared" si="241"/>
        <v/>
      </c>
      <c r="AI350" s="21"/>
      <c r="AJ350" s="242"/>
      <c r="AK350" s="13"/>
    </row>
    <row r="351" spans="2:37">
      <c r="B351" s="9"/>
      <c r="D351" s="81" t="s">
        <v>271</v>
      </c>
      <c r="E351" s="5" t="s">
        <v>43</v>
      </c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31">
        <f t="shared" si="232"/>
        <v>0</v>
      </c>
      <c r="Y351" s="31">
        <f t="shared" si="233"/>
        <v>0</v>
      </c>
      <c r="Z351" s="31">
        <f t="shared" si="234"/>
        <v>0</v>
      </c>
      <c r="AA351" s="21"/>
      <c r="AB351" s="26" t="str">
        <f t="shared" si="235"/>
        <v/>
      </c>
      <c r="AC351" s="26" t="str">
        <f t="shared" si="236"/>
        <v/>
      </c>
      <c r="AD351" s="26" t="str">
        <f t="shared" si="237"/>
        <v/>
      </c>
      <c r="AE351" s="26" t="str">
        <f t="shared" si="238"/>
        <v/>
      </c>
      <c r="AF351" s="26" t="str">
        <f t="shared" si="239"/>
        <v/>
      </c>
      <c r="AG351" s="26" t="str">
        <f t="shared" si="240"/>
        <v/>
      </c>
      <c r="AH351" s="26" t="str">
        <f t="shared" si="241"/>
        <v/>
      </c>
      <c r="AI351" s="21"/>
      <c r="AJ351" s="242"/>
      <c r="AK351" s="13"/>
    </row>
    <row r="352" spans="2:37">
      <c r="B352" s="9"/>
      <c r="D352" s="81" t="s">
        <v>272</v>
      </c>
      <c r="E352" s="5" t="s">
        <v>43</v>
      </c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31">
        <f t="shared" si="232"/>
        <v>0</v>
      </c>
      <c r="Y352" s="31">
        <f t="shared" si="233"/>
        <v>0</v>
      </c>
      <c r="Z352" s="31">
        <f t="shared" si="234"/>
        <v>0</v>
      </c>
      <c r="AA352" s="21"/>
      <c r="AB352" s="26" t="str">
        <f t="shared" si="235"/>
        <v/>
      </c>
      <c r="AC352" s="26" t="str">
        <f t="shared" si="236"/>
        <v/>
      </c>
      <c r="AD352" s="26" t="str">
        <f t="shared" si="237"/>
        <v/>
      </c>
      <c r="AE352" s="26" t="str">
        <f t="shared" si="238"/>
        <v/>
      </c>
      <c r="AF352" s="26" t="str">
        <f t="shared" si="239"/>
        <v/>
      </c>
      <c r="AG352" s="26" t="str">
        <f t="shared" si="240"/>
        <v/>
      </c>
      <c r="AH352" s="26" t="str">
        <f t="shared" si="241"/>
        <v/>
      </c>
      <c r="AI352" s="21"/>
      <c r="AJ352" s="242"/>
      <c r="AK352" s="13"/>
    </row>
    <row r="353" spans="2:37">
      <c r="B353" s="9"/>
      <c r="D353" s="81" t="s">
        <v>273</v>
      </c>
      <c r="E353" s="5" t="s">
        <v>43</v>
      </c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31">
        <f t="shared" si="232"/>
        <v>0</v>
      </c>
      <c r="Y353" s="31">
        <f t="shared" si="233"/>
        <v>0</v>
      </c>
      <c r="Z353" s="31">
        <f t="shared" si="234"/>
        <v>0</v>
      </c>
      <c r="AA353" s="21"/>
      <c r="AB353" s="26" t="str">
        <f t="shared" si="235"/>
        <v/>
      </c>
      <c r="AC353" s="26" t="str">
        <f t="shared" si="236"/>
        <v/>
      </c>
      <c r="AD353" s="26" t="str">
        <f t="shared" si="237"/>
        <v/>
      </c>
      <c r="AE353" s="26" t="str">
        <f t="shared" si="238"/>
        <v/>
      </c>
      <c r="AF353" s="26" t="str">
        <f t="shared" si="239"/>
        <v/>
      </c>
      <c r="AG353" s="26" t="str">
        <f t="shared" si="240"/>
        <v/>
      </c>
      <c r="AH353" s="26" t="str">
        <f t="shared" si="241"/>
        <v/>
      </c>
      <c r="AI353" s="21"/>
      <c r="AJ353" s="242"/>
      <c r="AK353" s="13"/>
    </row>
    <row r="354" spans="2:37">
      <c r="B354" s="9"/>
      <c r="D354" s="63" t="s">
        <v>274</v>
      </c>
      <c r="E354" s="5" t="s">
        <v>43</v>
      </c>
      <c r="F354" s="32">
        <f>+SUM(F355:F358)</f>
        <v>0</v>
      </c>
      <c r="G354" s="32">
        <f t="shared" ref="G354" si="245">+SUM(G355:G358)</f>
        <v>0</v>
      </c>
      <c r="H354" s="32">
        <f t="shared" ref="H354:W354" si="246">+SUM(H355:H358)</f>
        <v>0</v>
      </c>
      <c r="I354" s="32">
        <f t="shared" si="246"/>
        <v>0</v>
      </c>
      <c r="J354" s="32">
        <f t="shared" si="246"/>
        <v>0</v>
      </c>
      <c r="K354" s="32">
        <f t="shared" si="246"/>
        <v>0</v>
      </c>
      <c r="L354" s="32">
        <f t="shared" si="246"/>
        <v>0</v>
      </c>
      <c r="M354" s="32">
        <f t="shared" si="246"/>
        <v>0</v>
      </c>
      <c r="N354" s="32">
        <f t="shared" si="246"/>
        <v>0</v>
      </c>
      <c r="O354" s="32">
        <f t="shared" si="246"/>
        <v>0</v>
      </c>
      <c r="P354" s="32">
        <f t="shared" si="246"/>
        <v>0</v>
      </c>
      <c r="Q354" s="32">
        <f t="shared" si="246"/>
        <v>0</v>
      </c>
      <c r="R354" s="32">
        <f t="shared" si="246"/>
        <v>0</v>
      </c>
      <c r="S354" s="32">
        <f t="shared" si="246"/>
        <v>0</v>
      </c>
      <c r="T354" s="32">
        <f t="shared" si="246"/>
        <v>0</v>
      </c>
      <c r="U354" s="32">
        <f t="shared" si="246"/>
        <v>0</v>
      </c>
      <c r="V354" s="32">
        <f t="shared" si="246"/>
        <v>0</v>
      </c>
      <c r="W354" s="32">
        <f t="shared" si="246"/>
        <v>0</v>
      </c>
      <c r="X354" s="31">
        <f t="shared" si="232"/>
        <v>0</v>
      </c>
      <c r="Y354" s="31">
        <f t="shared" si="233"/>
        <v>0</v>
      </c>
      <c r="Z354" s="31">
        <f t="shared" si="234"/>
        <v>0</v>
      </c>
      <c r="AA354" s="20"/>
      <c r="AB354" s="26" t="str">
        <f t="shared" si="235"/>
        <v/>
      </c>
      <c r="AC354" s="26" t="str">
        <f t="shared" si="236"/>
        <v/>
      </c>
      <c r="AD354" s="26" t="str">
        <f t="shared" si="237"/>
        <v/>
      </c>
      <c r="AE354" s="26" t="str">
        <f t="shared" si="238"/>
        <v/>
      </c>
      <c r="AF354" s="26" t="str">
        <f t="shared" si="239"/>
        <v/>
      </c>
      <c r="AG354" s="26" t="str">
        <f t="shared" si="240"/>
        <v/>
      </c>
      <c r="AH354" s="26" t="str">
        <f t="shared" si="241"/>
        <v/>
      </c>
      <c r="AI354" s="20"/>
      <c r="AJ354" s="61"/>
      <c r="AK354" s="13"/>
    </row>
    <row r="355" spans="2:37">
      <c r="B355" s="9"/>
      <c r="D355" s="81" t="s">
        <v>249</v>
      </c>
      <c r="E355" s="5" t="s">
        <v>43</v>
      </c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31">
        <f t="shared" si="232"/>
        <v>0</v>
      </c>
      <c r="Y355" s="31">
        <f t="shared" si="233"/>
        <v>0</v>
      </c>
      <c r="Z355" s="31">
        <f t="shared" si="234"/>
        <v>0</v>
      </c>
      <c r="AA355" s="21"/>
      <c r="AB355" s="26" t="str">
        <f t="shared" si="235"/>
        <v/>
      </c>
      <c r="AC355" s="26" t="str">
        <f t="shared" si="236"/>
        <v/>
      </c>
      <c r="AD355" s="26" t="str">
        <f t="shared" si="237"/>
        <v/>
      </c>
      <c r="AE355" s="26" t="str">
        <f t="shared" si="238"/>
        <v/>
      </c>
      <c r="AF355" s="26" t="str">
        <f t="shared" si="239"/>
        <v/>
      </c>
      <c r="AG355" s="26" t="str">
        <f t="shared" si="240"/>
        <v/>
      </c>
      <c r="AH355" s="26" t="str">
        <f t="shared" si="241"/>
        <v/>
      </c>
      <c r="AI355" s="21"/>
      <c r="AJ355" s="242"/>
      <c r="AK355" s="13"/>
    </row>
    <row r="356" spans="2:37">
      <c r="B356" s="9"/>
      <c r="D356" s="81" t="s">
        <v>250</v>
      </c>
      <c r="E356" s="5" t="s">
        <v>43</v>
      </c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31">
        <f t="shared" si="232"/>
        <v>0</v>
      </c>
      <c r="Y356" s="31">
        <f t="shared" si="233"/>
        <v>0</v>
      </c>
      <c r="Z356" s="31">
        <f t="shared" si="234"/>
        <v>0</v>
      </c>
      <c r="AA356" s="21"/>
      <c r="AB356" s="26" t="str">
        <f t="shared" si="235"/>
        <v/>
      </c>
      <c r="AC356" s="26" t="str">
        <f t="shared" si="236"/>
        <v/>
      </c>
      <c r="AD356" s="26" t="str">
        <f t="shared" si="237"/>
        <v/>
      </c>
      <c r="AE356" s="26" t="str">
        <f t="shared" si="238"/>
        <v/>
      </c>
      <c r="AF356" s="26" t="str">
        <f t="shared" si="239"/>
        <v/>
      </c>
      <c r="AG356" s="26" t="str">
        <f t="shared" si="240"/>
        <v/>
      </c>
      <c r="AH356" s="26" t="str">
        <f t="shared" si="241"/>
        <v/>
      </c>
      <c r="AI356" s="21"/>
      <c r="AJ356" s="242"/>
      <c r="AK356" s="13"/>
    </row>
    <row r="357" spans="2:37">
      <c r="B357" s="9"/>
      <c r="D357" s="81" t="s">
        <v>251</v>
      </c>
      <c r="E357" s="5" t="s">
        <v>43</v>
      </c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31">
        <f t="shared" si="232"/>
        <v>0</v>
      </c>
      <c r="Y357" s="31">
        <f t="shared" si="233"/>
        <v>0</v>
      </c>
      <c r="Z357" s="31">
        <f t="shared" si="234"/>
        <v>0</v>
      </c>
      <c r="AA357" s="21"/>
      <c r="AB357" s="26" t="str">
        <f t="shared" si="235"/>
        <v/>
      </c>
      <c r="AC357" s="26" t="str">
        <f t="shared" si="236"/>
        <v/>
      </c>
      <c r="AD357" s="26" t="str">
        <f t="shared" si="237"/>
        <v/>
      </c>
      <c r="AE357" s="26" t="str">
        <f t="shared" si="238"/>
        <v/>
      </c>
      <c r="AF357" s="26" t="str">
        <f t="shared" si="239"/>
        <v/>
      </c>
      <c r="AG357" s="26" t="str">
        <f t="shared" si="240"/>
        <v/>
      </c>
      <c r="AH357" s="26" t="str">
        <f t="shared" si="241"/>
        <v/>
      </c>
      <c r="AI357" s="21"/>
      <c r="AJ357" s="242"/>
      <c r="AK357" s="13"/>
    </row>
    <row r="358" spans="2:37">
      <c r="B358" s="9"/>
      <c r="D358" s="63" t="s">
        <v>270</v>
      </c>
      <c r="E358" s="5" t="s">
        <v>43</v>
      </c>
      <c r="F358" s="32">
        <f>+SUM(F359)</f>
        <v>0</v>
      </c>
      <c r="G358" s="32">
        <f t="shared" ref="G358" si="247">+SUM(G359)</f>
        <v>0</v>
      </c>
      <c r="H358" s="32">
        <f t="shared" ref="H358:W358" si="248">+SUM(H359)</f>
        <v>0</v>
      </c>
      <c r="I358" s="32">
        <f t="shared" si="248"/>
        <v>0</v>
      </c>
      <c r="J358" s="32">
        <f t="shared" si="248"/>
        <v>0</v>
      </c>
      <c r="K358" s="32">
        <f t="shared" si="248"/>
        <v>0</v>
      </c>
      <c r="L358" s="32">
        <f t="shared" si="248"/>
        <v>0</v>
      </c>
      <c r="M358" s="32">
        <f t="shared" si="248"/>
        <v>0</v>
      </c>
      <c r="N358" s="32">
        <f t="shared" si="248"/>
        <v>0</v>
      </c>
      <c r="O358" s="32">
        <f t="shared" si="248"/>
        <v>0</v>
      </c>
      <c r="P358" s="32">
        <f t="shared" si="248"/>
        <v>0</v>
      </c>
      <c r="Q358" s="32">
        <f t="shared" si="248"/>
        <v>0</v>
      </c>
      <c r="R358" s="32">
        <f t="shared" si="248"/>
        <v>0</v>
      </c>
      <c r="S358" s="32">
        <f t="shared" si="248"/>
        <v>0</v>
      </c>
      <c r="T358" s="32">
        <f t="shared" si="248"/>
        <v>0</v>
      </c>
      <c r="U358" s="32">
        <f t="shared" si="248"/>
        <v>0</v>
      </c>
      <c r="V358" s="32">
        <f t="shared" si="248"/>
        <v>0</v>
      </c>
      <c r="W358" s="32">
        <f t="shared" si="248"/>
        <v>0</v>
      </c>
      <c r="X358" s="31">
        <f t="shared" si="232"/>
        <v>0</v>
      </c>
      <c r="Y358" s="31">
        <f t="shared" si="233"/>
        <v>0</v>
      </c>
      <c r="Z358" s="31">
        <f t="shared" si="234"/>
        <v>0</v>
      </c>
      <c r="AA358" s="20"/>
      <c r="AB358" s="26" t="str">
        <f t="shared" si="235"/>
        <v/>
      </c>
      <c r="AC358" s="26" t="str">
        <f t="shared" si="236"/>
        <v/>
      </c>
      <c r="AD358" s="26" t="str">
        <f t="shared" si="237"/>
        <v/>
      </c>
      <c r="AE358" s="26" t="str">
        <f t="shared" si="238"/>
        <v/>
      </c>
      <c r="AF358" s="26" t="str">
        <f t="shared" si="239"/>
        <v/>
      </c>
      <c r="AG358" s="26" t="str">
        <f t="shared" si="240"/>
        <v/>
      </c>
      <c r="AH358" s="26" t="str">
        <f t="shared" si="241"/>
        <v/>
      </c>
      <c r="AI358" s="20"/>
      <c r="AJ358" s="61"/>
      <c r="AK358" s="13"/>
    </row>
    <row r="359" spans="2:37">
      <c r="B359" s="9"/>
      <c r="D359" s="81" t="s">
        <v>255</v>
      </c>
      <c r="E359" s="5" t="s">
        <v>43</v>
      </c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31">
        <f t="shared" si="232"/>
        <v>0</v>
      </c>
      <c r="Y359" s="31">
        <f t="shared" si="233"/>
        <v>0</v>
      </c>
      <c r="Z359" s="31">
        <f t="shared" si="234"/>
        <v>0</v>
      </c>
      <c r="AA359" s="21"/>
      <c r="AB359" s="26" t="str">
        <f t="shared" si="235"/>
        <v/>
      </c>
      <c r="AC359" s="26" t="str">
        <f t="shared" si="236"/>
        <v/>
      </c>
      <c r="AD359" s="26" t="str">
        <f t="shared" si="237"/>
        <v/>
      </c>
      <c r="AE359" s="26" t="str">
        <f t="shared" si="238"/>
        <v/>
      </c>
      <c r="AF359" s="26" t="str">
        <f t="shared" si="239"/>
        <v/>
      </c>
      <c r="AG359" s="26" t="str">
        <f t="shared" si="240"/>
        <v/>
      </c>
      <c r="AH359" s="26" t="str">
        <f t="shared" si="241"/>
        <v/>
      </c>
      <c r="AI359" s="21"/>
      <c r="AJ359" s="242"/>
      <c r="AK359" s="13"/>
    </row>
    <row r="360" spans="2:37">
      <c r="B360" s="9"/>
      <c r="D360" s="63" t="s">
        <v>283</v>
      </c>
      <c r="E360" s="5" t="s">
        <v>43</v>
      </c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31">
        <f t="shared" si="232"/>
        <v>0</v>
      </c>
      <c r="Y360" s="31">
        <f t="shared" si="233"/>
        <v>0</v>
      </c>
      <c r="Z360" s="31">
        <f t="shared" si="234"/>
        <v>0</v>
      </c>
      <c r="AA360" s="21"/>
      <c r="AB360" s="26" t="str">
        <f t="shared" si="235"/>
        <v/>
      </c>
      <c r="AC360" s="26" t="str">
        <f t="shared" si="236"/>
        <v/>
      </c>
      <c r="AD360" s="26" t="str">
        <f t="shared" si="237"/>
        <v/>
      </c>
      <c r="AE360" s="26" t="str">
        <f t="shared" si="238"/>
        <v/>
      </c>
      <c r="AF360" s="26" t="str">
        <f t="shared" si="239"/>
        <v/>
      </c>
      <c r="AG360" s="26" t="str">
        <f t="shared" si="240"/>
        <v/>
      </c>
      <c r="AH360" s="26" t="str">
        <f t="shared" si="241"/>
        <v/>
      </c>
      <c r="AI360" s="21"/>
      <c r="AJ360" s="242"/>
      <c r="AK360" s="13"/>
    </row>
    <row r="361" spans="2:37">
      <c r="B361" s="9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3"/>
    </row>
    <row r="362" spans="2:37" ht="25.5">
      <c r="B362" s="9"/>
      <c r="C362" s="172" t="s">
        <v>498</v>
      </c>
      <c r="D362" s="218" t="s">
        <v>341</v>
      </c>
      <c r="E362" s="12" t="s">
        <v>76</v>
      </c>
      <c r="F362" s="211">
        <v>43466</v>
      </c>
      <c r="G362" s="211">
        <v>43497</v>
      </c>
      <c r="H362" s="211">
        <v>43525</v>
      </c>
      <c r="I362" s="211">
        <v>43556</v>
      </c>
      <c r="J362" s="211">
        <v>43586</v>
      </c>
      <c r="K362" s="211">
        <v>43617</v>
      </c>
      <c r="L362" s="211">
        <v>43647</v>
      </c>
      <c r="M362" s="211">
        <v>43678</v>
      </c>
      <c r="N362" s="211">
        <v>43709</v>
      </c>
      <c r="O362" s="211">
        <v>43739</v>
      </c>
      <c r="P362" s="211">
        <v>43770</v>
      </c>
      <c r="Q362" s="211">
        <v>43800</v>
      </c>
      <c r="R362" s="257">
        <v>44013</v>
      </c>
      <c r="S362" s="257">
        <v>44044</v>
      </c>
      <c r="T362" s="257">
        <v>44075</v>
      </c>
      <c r="U362" s="257">
        <v>44105</v>
      </c>
      <c r="V362" s="257">
        <v>44136</v>
      </c>
      <c r="W362" s="257">
        <v>44166</v>
      </c>
      <c r="X362" s="12">
        <v>2019</v>
      </c>
      <c r="Y362" s="258" t="s">
        <v>420</v>
      </c>
      <c r="Z362" s="258" t="s">
        <v>421</v>
      </c>
      <c r="AA362" s="12"/>
      <c r="AB362" s="259" t="s">
        <v>409</v>
      </c>
      <c r="AC362" s="259" t="s">
        <v>410</v>
      </c>
      <c r="AD362" s="259" t="s">
        <v>411</v>
      </c>
      <c r="AE362" s="259" t="s">
        <v>412</v>
      </c>
      <c r="AF362" s="259" t="s">
        <v>413</v>
      </c>
      <c r="AG362" s="259" t="s">
        <v>414</v>
      </c>
      <c r="AH362" s="259" t="s">
        <v>422</v>
      </c>
      <c r="AI362" s="12"/>
      <c r="AJ362" s="12" t="s">
        <v>42</v>
      </c>
      <c r="AK362" s="13"/>
    </row>
    <row r="363" spans="2:37">
      <c r="B363" s="9"/>
      <c r="D363" s="171" t="s">
        <v>44</v>
      </c>
      <c r="E363" s="5" t="s">
        <v>43</v>
      </c>
      <c r="F363" s="32">
        <f>F366+F364+F367+F371+F372+F365</f>
        <v>0</v>
      </c>
      <c r="G363" s="32">
        <f t="shared" ref="G363:W363" si="249">G366+G364+G367+G371+G372+G365</f>
        <v>0</v>
      </c>
      <c r="H363" s="32">
        <f t="shared" si="249"/>
        <v>0</v>
      </c>
      <c r="I363" s="32">
        <f t="shared" si="249"/>
        <v>0</v>
      </c>
      <c r="J363" s="32">
        <f t="shared" si="249"/>
        <v>0</v>
      </c>
      <c r="K363" s="32">
        <f t="shared" si="249"/>
        <v>0</v>
      </c>
      <c r="L363" s="32">
        <f t="shared" si="249"/>
        <v>0</v>
      </c>
      <c r="M363" s="32">
        <f t="shared" si="249"/>
        <v>0</v>
      </c>
      <c r="N363" s="32">
        <f t="shared" si="249"/>
        <v>0</v>
      </c>
      <c r="O363" s="32">
        <f t="shared" si="249"/>
        <v>0</v>
      </c>
      <c r="P363" s="32">
        <f t="shared" si="249"/>
        <v>0</v>
      </c>
      <c r="Q363" s="32">
        <f t="shared" si="249"/>
        <v>0</v>
      </c>
      <c r="R363" s="32">
        <f t="shared" si="249"/>
        <v>0</v>
      </c>
      <c r="S363" s="32">
        <f t="shared" si="249"/>
        <v>0</v>
      </c>
      <c r="T363" s="32">
        <f t="shared" si="249"/>
        <v>0</v>
      </c>
      <c r="U363" s="32">
        <f t="shared" si="249"/>
        <v>0</v>
      </c>
      <c r="V363" s="32">
        <f t="shared" si="249"/>
        <v>0</v>
      </c>
      <c r="W363" s="32">
        <f t="shared" si="249"/>
        <v>0</v>
      </c>
      <c r="X363" s="31">
        <f t="shared" ref="X363:X372" si="250">+SUM(F363:Q363)</f>
        <v>0</v>
      </c>
      <c r="Y363" s="31">
        <f t="shared" ref="Y363:Y372" si="251">+SUM(L363:Q363)</f>
        <v>0</v>
      </c>
      <c r="Z363" s="31">
        <f t="shared" ref="Z363:Z372" si="252">+SUM(R363:W363)</f>
        <v>0</v>
      </c>
      <c r="AA363" s="21"/>
      <c r="AB363" s="26" t="str">
        <f t="shared" ref="AB363:AB371" si="253">+IFERROR((R363/L363)-1,"")</f>
        <v/>
      </c>
      <c r="AC363" s="26" t="str">
        <f t="shared" ref="AC363:AC372" si="254">+IFERROR((S363/M363)-1,"")</f>
        <v/>
      </c>
      <c r="AD363" s="26" t="str">
        <f t="shared" ref="AD363:AD372" si="255">+IFERROR((T363/N363)-1,"")</f>
        <v/>
      </c>
      <c r="AE363" s="26" t="str">
        <f t="shared" ref="AE363:AE372" si="256">+IFERROR((U363/O363)-1,"")</f>
        <v/>
      </c>
      <c r="AF363" s="26" t="str">
        <f t="shared" ref="AF363:AF372" si="257">+IFERROR((V363/P363)-1,"")</f>
        <v/>
      </c>
      <c r="AG363" s="26" t="str">
        <f t="shared" ref="AG363:AG372" si="258">+IFERROR((W363/Q363)-1,"")</f>
        <v/>
      </c>
      <c r="AH363" s="26" t="str">
        <f t="shared" ref="AH363:AH372" si="259">+IFERROR((Z363/Y363)-1,"")</f>
        <v/>
      </c>
      <c r="AI363" s="21"/>
      <c r="AJ363" s="242"/>
      <c r="AK363" s="13"/>
    </row>
    <row r="364" spans="2:37">
      <c r="B364" s="9"/>
      <c r="D364" s="180" t="s">
        <v>289</v>
      </c>
      <c r="E364" s="5" t="s">
        <v>43</v>
      </c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31">
        <f t="shared" si="250"/>
        <v>0</v>
      </c>
      <c r="Y364" s="31">
        <f t="shared" si="251"/>
        <v>0</v>
      </c>
      <c r="Z364" s="31">
        <f t="shared" si="252"/>
        <v>0</v>
      </c>
      <c r="AA364" s="21"/>
      <c r="AB364" s="26" t="str">
        <f t="shared" si="253"/>
        <v/>
      </c>
      <c r="AC364" s="26" t="str">
        <f t="shared" si="254"/>
        <v/>
      </c>
      <c r="AD364" s="26" t="str">
        <f t="shared" si="255"/>
        <v/>
      </c>
      <c r="AE364" s="26" t="str">
        <f t="shared" si="256"/>
        <v/>
      </c>
      <c r="AF364" s="26" t="str">
        <f t="shared" si="257"/>
        <v/>
      </c>
      <c r="AG364" s="26" t="str">
        <f t="shared" si="258"/>
        <v/>
      </c>
      <c r="AH364" s="26" t="str">
        <f t="shared" si="259"/>
        <v/>
      </c>
      <c r="AI364" s="21"/>
      <c r="AJ364" s="242"/>
      <c r="AK364" s="13"/>
    </row>
    <row r="365" spans="2:37">
      <c r="B365" s="9"/>
      <c r="D365" s="180" t="s">
        <v>361</v>
      </c>
      <c r="E365" s="5" t="s">
        <v>43</v>
      </c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31">
        <f t="shared" si="250"/>
        <v>0</v>
      </c>
      <c r="Y365" s="31">
        <f t="shared" si="251"/>
        <v>0</v>
      </c>
      <c r="Z365" s="31">
        <f t="shared" si="252"/>
        <v>0</v>
      </c>
      <c r="AA365" s="21"/>
      <c r="AB365" s="26" t="str">
        <f t="shared" si="253"/>
        <v/>
      </c>
      <c r="AC365" s="26" t="str">
        <f t="shared" si="254"/>
        <v/>
      </c>
      <c r="AD365" s="26" t="str">
        <f t="shared" si="255"/>
        <v/>
      </c>
      <c r="AE365" s="26" t="str">
        <f t="shared" si="256"/>
        <v/>
      </c>
      <c r="AF365" s="26" t="str">
        <f t="shared" si="257"/>
        <v/>
      </c>
      <c r="AG365" s="26" t="str">
        <f t="shared" si="258"/>
        <v/>
      </c>
      <c r="AH365" s="26" t="str">
        <f t="shared" si="259"/>
        <v/>
      </c>
      <c r="AI365" s="21"/>
      <c r="AJ365" s="242"/>
      <c r="AK365" s="13"/>
    </row>
    <row r="366" spans="2:37">
      <c r="B366" s="9"/>
      <c r="D366" s="180" t="s">
        <v>45</v>
      </c>
      <c r="E366" s="5" t="s">
        <v>43</v>
      </c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31">
        <f t="shared" si="250"/>
        <v>0</v>
      </c>
      <c r="Y366" s="31">
        <f t="shared" si="251"/>
        <v>0</v>
      </c>
      <c r="Z366" s="31">
        <f t="shared" si="252"/>
        <v>0</v>
      </c>
      <c r="AA366" s="21"/>
      <c r="AB366" s="26" t="str">
        <f t="shared" si="253"/>
        <v/>
      </c>
      <c r="AC366" s="26" t="str">
        <f t="shared" si="254"/>
        <v/>
      </c>
      <c r="AD366" s="26" t="str">
        <f t="shared" si="255"/>
        <v/>
      </c>
      <c r="AE366" s="26" t="str">
        <f t="shared" si="256"/>
        <v/>
      </c>
      <c r="AF366" s="26" t="str">
        <f t="shared" si="257"/>
        <v/>
      </c>
      <c r="AG366" s="26" t="str">
        <f t="shared" si="258"/>
        <v/>
      </c>
      <c r="AH366" s="26" t="str">
        <f t="shared" si="259"/>
        <v/>
      </c>
      <c r="AI366" s="21"/>
      <c r="AJ366" s="242"/>
      <c r="AK366" s="13"/>
    </row>
    <row r="367" spans="2:37">
      <c r="B367" s="9"/>
      <c r="D367" s="180" t="s">
        <v>46</v>
      </c>
      <c r="E367" s="5" t="s">
        <v>43</v>
      </c>
      <c r="F367" s="32">
        <f>+SUM(F368:F370)</f>
        <v>0</v>
      </c>
      <c r="G367" s="32">
        <f t="shared" ref="G367" si="260">+SUM(G368:G370)</f>
        <v>0</v>
      </c>
      <c r="H367" s="32">
        <f t="shared" ref="H367:W367" si="261">+SUM(H368:H370)</f>
        <v>0</v>
      </c>
      <c r="I367" s="32">
        <f t="shared" si="261"/>
        <v>0</v>
      </c>
      <c r="J367" s="32">
        <f t="shared" si="261"/>
        <v>0</v>
      </c>
      <c r="K367" s="32">
        <f t="shared" si="261"/>
        <v>0</v>
      </c>
      <c r="L367" s="32">
        <f t="shared" si="261"/>
        <v>0</v>
      </c>
      <c r="M367" s="32">
        <f t="shared" si="261"/>
        <v>0</v>
      </c>
      <c r="N367" s="32">
        <f t="shared" si="261"/>
        <v>0</v>
      </c>
      <c r="O367" s="32">
        <f t="shared" si="261"/>
        <v>0</v>
      </c>
      <c r="P367" s="32">
        <f t="shared" si="261"/>
        <v>0</v>
      </c>
      <c r="Q367" s="32">
        <f t="shared" si="261"/>
        <v>0</v>
      </c>
      <c r="R367" s="32">
        <f t="shared" si="261"/>
        <v>0</v>
      </c>
      <c r="S367" s="32">
        <f t="shared" si="261"/>
        <v>0</v>
      </c>
      <c r="T367" s="32">
        <f t="shared" si="261"/>
        <v>0</v>
      </c>
      <c r="U367" s="32">
        <f t="shared" si="261"/>
        <v>0</v>
      </c>
      <c r="V367" s="32">
        <f t="shared" si="261"/>
        <v>0</v>
      </c>
      <c r="W367" s="32">
        <f t="shared" si="261"/>
        <v>0</v>
      </c>
      <c r="X367" s="31">
        <f t="shared" si="250"/>
        <v>0</v>
      </c>
      <c r="Y367" s="31">
        <f t="shared" si="251"/>
        <v>0</v>
      </c>
      <c r="Z367" s="31">
        <f t="shared" si="252"/>
        <v>0</v>
      </c>
      <c r="AA367" s="21"/>
      <c r="AB367" s="26" t="str">
        <f t="shared" si="253"/>
        <v/>
      </c>
      <c r="AC367" s="26" t="str">
        <f t="shared" si="254"/>
        <v/>
      </c>
      <c r="AD367" s="26" t="str">
        <f t="shared" si="255"/>
        <v/>
      </c>
      <c r="AE367" s="26" t="str">
        <f t="shared" si="256"/>
        <v/>
      </c>
      <c r="AF367" s="26" t="str">
        <f t="shared" si="257"/>
        <v/>
      </c>
      <c r="AG367" s="26" t="str">
        <f t="shared" si="258"/>
        <v/>
      </c>
      <c r="AH367" s="26" t="str">
        <f t="shared" si="259"/>
        <v/>
      </c>
      <c r="AI367" s="21"/>
      <c r="AJ367" s="242"/>
      <c r="AK367" s="13"/>
    </row>
    <row r="368" spans="2:37">
      <c r="B368" s="9"/>
      <c r="D368" s="224" t="s">
        <v>376</v>
      </c>
      <c r="E368" s="5" t="s">
        <v>43</v>
      </c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31">
        <f t="shared" si="250"/>
        <v>0</v>
      </c>
      <c r="Y368" s="31">
        <f t="shared" si="251"/>
        <v>0</v>
      </c>
      <c r="Z368" s="31">
        <f t="shared" si="252"/>
        <v>0</v>
      </c>
      <c r="AA368" s="21"/>
      <c r="AB368" s="26" t="str">
        <f t="shared" si="253"/>
        <v/>
      </c>
      <c r="AC368" s="26" t="str">
        <f t="shared" si="254"/>
        <v/>
      </c>
      <c r="AD368" s="26" t="str">
        <f t="shared" si="255"/>
        <v/>
      </c>
      <c r="AE368" s="26" t="str">
        <f t="shared" si="256"/>
        <v/>
      </c>
      <c r="AF368" s="26" t="str">
        <f t="shared" si="257"/>
        <v/>
      </c>
      <c r="AG368" s="26" t="str">
        <f t="shared" si="258"/>
        <v/>
      </c>
      <c r="AH368" s="26" t="str">
        <f t="shared" si="259"/>
        <v/>
      </c>
      <c r="AI368" s="21"/>
      <c r="AJ368" s="242"/>
      <c r="AK368" s="13"/>
    </row>
    <row r="369" spans="2:37">
      <c r="B369" s="9"/>
      <c r="D369" s="224" t="s">
        <v>302</v>
      </c>
      <c r="E369" s="5" t="s">
        <v>43</v>
      </c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31">
        <f t="shared" si="250"/>
        <v>0</v>
      </c>
      <c r="Y369" s="31">
        <f t="shared" si="251"/>
        <v>0</v>
      </c>
      <c r="Z369" s="31">
        <f t="shared" si="252"/>
        <v>0</v>
      </c>
      <c r="AA369" s="21"/>
      <c r="AB369" s="26" t="str">
        <f t="shared" si="253"/>
        <v/>
      </c>
      <c r="AC369" s="26" t="str">
        <f t="shared" si="254"/>
        <v/>
      </c>
      <c r="AD369" s="26" t="str">
        <f t="shared" si="255"/>
        <v/>
      </c>
      <c r="AE369" s="26" t="str">
        <f t="shared" si="256"/>
        <v/>
      </c>
      <c r="AF369" s="26" t="str">
        <f t="shared" si="257"/>
        <v/>
      </c>
      <c r="AG369" s="26" t="str">
        <f t="shared" si="258"/>
        <v/>
      </c>
      <c r="AH369" s="26" t="str">
        <f t="shared" si="259"/>
        <v/>
      </c>
      <c r="AI369" s="21"/>
      <c r="AJ369" s="242"/>
      <c r="AK369" s="13"/>
    </row>
    <row r="370" spans="2:37">
      <c r="B370" s="9"/>
      <c r="D370" s="224" t="s">
        <v>301</v>
      </c>
      <c r="E370" s="5" t="s">
        <v>43</v>
      </c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31">
        <f t="shared" si="250"/>
        <v>0</v>
      </c>
      <c r="Y370" s="31">
        <f t="shared" si="251"/>
        <v>0</v>
      </c>
      <c r="Z370" s="31">
        <f t="shared" si="252"/>
        <v>0</v>
      </c>
      <c r="AA370" s="21"/>
      <c r="AB370" s="26" t="str">
        <f t="shared" si="253"/>
        <v/>
      </c>
      <c r="AC370" s="26" t="str">
        <f t="shared" si="254"/>
        <v/>
      </c>
      <c r="AD370" s="26" t="str">
        <f t="shared" si="255"/>
        <v/>
      </c>
      <c r="AE370" s="26" t="str">
        <f t="shared" si="256"/>
        <v/>
      </c>
      <c r="AF370" s="26" t="str">
        <f t="shared" si="257"/>
        <v/>
      </c>
      <c r="AG370" s="26" t="str">
        <f t="shared" si="258"/>
        <v/>
      </c>
      <c r="AH370" s="26" t="str">
        <f t="shared" si="259"/>
        <v/>
      </c>
      <c r="AI370" s="21"/>
      <c r="AJ370" s="242"/>
      <c r="AK370" s="13"/>
    </row>
    <row r="371" spans="2:37">
      <c r="B371" s="9"/>
      <c r="D371" s="187" t="s">
        <v>166</v>
      </c>
      <c r="E371" s="5" t="s">
        <v>43</v>
      </c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31">
        <f t="shared" si="250"/>
        <v>0</v>
      </c>
      <c r="Y371" s="31">
        <f t="shared" si="251"/>
        <v>0</v>
      </c>
      <c r="Z371" s="31">
        <f t="shared" si="252"/>
        <v>0</v>
      </c>
      <c r="AA371" s="21"/>
      <c r="AB371" s="26" t="str">
        <f t="shared" si="253"/>
        <v/>
      </c>
      <c r="AC371" s="26" t="str">
        <f t="shared" si="254"/>
        <v/>
      </c>
      <c r="AD371" s="26" t="str">
        <f t="shared" si="255"/>
        <v/>
      </c>
      <c r="AE371" s="26" t="str">
        <f t="shared" si="256"/>
        <v/>
      </c>
      <c r="AF371" s="26" t="str">
        <f t="shared" si="257"/>
        <v/>
      </c>
      <c r="AG371" s="26" t="str">
        <f t="shared" si="258"/>
        <v/>
      </c>
      <c r="AH371" s="26" t="str">
        <f t="shared" si="259"/>
        <v/>
      </c>
      <c r="AI371" s="21"/>
      <c r="AJ371" s="242"/>
      <c r="AK371" s="13"/>
    </row>
    <row r="372" spans="2:37">
      <c r="B372" s="9"/>
      <c r="D372" s="62" t="s">
        <v>182</v>
      </c>
      <c r="E372" s="5" t="s">
        <v>43</v>
      </c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31">
        <f t="shared" si="250"/>
        <v>0</v>
      </c>
      <c r="Y372" s="31">
        <f t="shared" si="251"/>
        <v>0</v>
      </c>
      <c r="Z372" s="31">
        <f t="shared" si="252"/>
        <v>0</v>
      </c>
      <c r="AA372" s="21"/>
      <c r="AB372" s="26" t="str">
        <f>+IFERROR((R372/L372)-1,"")</f>
        <v/>
      </c>
      <c r="AC372" s="26" t="str">
        <f t="shared" si="254"/>
        <v/>
      </c>
      <c r="AD372" s="26" t="str">
        <f t="shared" si="255"/>
        <v/>
      </c>
      <c r="AE372" s="26" t="str">
        <f t="shared" si="256"/>
        <v/>
      </c>
      <c r="AF372" s="26" t="str">
        <f t="shared" si="257"/>
        <v/>
      </c>
      <c r="AG372" s="26" t="str">
        <f t="shared" si="258"/>
        <v/>
      </c>
      <c r="AH372" s="26" t="str">
        <f t="shared" si="259"/>
        <v/>
      </c>
      <c r="AI372" s="21"/>
      <c r="AJ372" s="242"/>
      <c r="AK372" s="13"/>
    </row>
    <row r="373" spans="2:37" ht="25.5">
      <c r="B373" s="9"/>
      <c r="C373" s="172" t="s">
        <v>499</v>
      </c>
      <c r="D373" s="221" t="s">
        <v>287</v>
      </c>
      <c r="E373" s="12" t="s">
        <v>76</v>
      </c>
      <c r="F373" s="211">
        <v>43466</v>
      </c>
      <c r="G373" s="211">
        <v>43497</v>
      </c>
      <c r="H373" s="211">
        <v>43525</v>
      </c>
      <c r="I373" s="211">
        <v>43556</v>
      </c>
      <c r="J373" s="211">
        <v>43586</v>
      </c>
      <c r="K373" s="211">
        <v>43617</v>
      </c>
      <c r="L373" s="211">
        <v>43647</v>
      </c>
      <c r="M373" s="211">
        <v>43678</v>
      </c>
      <c r="N373" s="211">
        <v>43709</v>
      </c>
      <c r="O373" s="211">
        <v>43739</v>
      </c>
      <c r="P373" s="211">
        <v>43770</v>
      </c>
      <c r="Q373" s="211">
        <v>43800</v>
      </c>
      <c r="R373" s="257">
        <v>44013</v>
      </c>
      <c r="S373" s="257">
        <v>44044</v>
      </c>
      <c r="T373" s="257">
        <v>44075</v>
      </c>
      <c r="U373" s="257">
        <v>44105</v>
      </c>
      <c r="V373" s="257">
        <v>44136</v>
      </c>
      <c r="W373" s="257">
        <v>44166</v>
      </c>
      <c r="X373" s="12">
        <v>2019</v>
      </c>
      <c r="Y373" s="258" t="s">
        <v>420</v>
      </c>
      <c r="Z373" s="258" t="s">
        <v>421</v>
      </c>
      <c r="AA373" s="12"/>
      <c r="AB373" s="259" t="s">
        <v>409</v>
      </c>
      <c r="AC373" s="259" t="s">
        <v>410</v>
      </c>
      <c r="AD373" s="259" t="s">
        <v>411</v>
      </c>
      <c r="AE373" s="259" t="s">
        <v>412</v>
      </c>
      <c r="AF373" s="259" t="s">
        <v>413</v>
      </c>
      <c r="AG373" s="259" t="s">
        <v>414</v>
      </c>
      <c r="AH373" s="259" t="s">
        <v>422</v>
      </c>
      <c r="AI373" s="12"/>
      <c r="AJ373" s="12" t="s">
        <v>42</v>
      </c>
      <c r="AK373" s="13"/>
    </row>
    <row r="374" spans="2:37" ht="22.5">
      <c r="B374" s="9"/>
      <c r="D374" s="209" t="s">
        <v>342</v>
      </c>
      <c r="E374" s="5" t="s">
        <v>43</v>
      </c>
      <c r="F374" s="32">
        <f>+F375+F385+F395</f>
        <v>0</v>
      </c>
      <c r="G374" s="32">
        <f t="shared" ref="G374:W374" si="262">+G375+G385+G395</f>
        <v>0</v>
      </c>
      <c r="H374" s="32">
        <f t="shared" si="262"/>
        <v>0</v>
      </c>
      <c r="I374" s="32">
        <f t="shared" si="262"/>
        <v>0</v>
      </c>
      <c r="J374" s="32">
        <f t="shared" si="262"/>
        <v>0</v>
      </c>
      <c r="K374" s="32">
        <f t="shared" si="262"/>
        <v>0</v>
      </c>
      <c r="L374" s="32">
        <f t="shared" si="262"/>
        <v>0</v>
      </c>
      <c r="M374" s="32">
        <f t="shared" si="262"/>
        <v>0</v>
      </c>
      <c r="N374" s="32">
        <f t="shared" si="262"/>
        <v>0</v>
      </c>
      <c r="O374" s="32">
        <f t="shared" si="262"/>
        <v>0</v>
      </c>
      <c r="P374" s="32">
        <f t="shared" si="262"/>
        <v>0</v>
      </c>
      <c r="Q374" s="32">
        <f t="shared" si="262"/>
        <v>0</v>
      </c>
      <c r="R374" s="32">
        <f t="shared" si="262"/>
        <v>0</v>
      </c>
      <c r="S374" s="32">
        <f t="shared" si="262"/>
        <v>0</v>
      </c>
      <c r="T374" s="32">
        <f t="shared" si="262"/>
        <v>0</v>
      </c>
      <c r="U374" s="32">
        <f t="shared" si="262"/>
        <v>0</v>
      </c>
      <c r="V374" s="32">
        <f t="shared" si="262"/>
        <v>0</v>
      </c>
      <c r="W374" s="32">
        <f t="shared" si="262"/>
        <v>0</v>
      </c>
      <c r="X374" s="31">
        <f t="shared" ref="X374:X395" si="263">+SUM(F374:Q374)</f>
        <v>0</v>
      </c>
      <c r="Y374" s="31">
        <f t="shared" ref="Y374:Y395" si="264">+SUM(L374:Q374)</f>
        <v>0</v>
      </c>
      <c r="Z374" s="31">
        <f t="shared" ref="Z374:Z395" si="265">+SUM(R374:W374)</f>
        <v>0</v>
      </c>
      <c r="AA374" s="20"/>
      <c r="AB374" s="26" t="str">
        <f t="shared" ref="AB374:AB395" si="266">+IFERROR((R374/L374)-1,"")</f>
        <v/>
      </c>
      <c r="AC374" s="26" t="str">
        <f t="shared" ref="AC374:AC395" si="267">+IFERROR((S374/M374)-1,"")</f>
        <v/>
      </c>
      <c r="AD374" s="26" t="str">
        <f t="shared" ref="AD374:AD395" si="268">+IFERROR((T374/N374)-1,"")</f>
        <v/>
      </c>
      <c r="AE374" s="26" t="str">
        <f t="shared" ref="AE374:AE395" si="269">+IFERROR((U374/O374)-1,"")</f>
        <v/>
      </c>
      <c r="AF374" s="26" t="str">
        <f t="shared" ref="AF374:AF395" si="270">+IFERROR((V374/P374)-1,"")</f>
        <v/>
      </c>
      <c r="AG374" s="26" t="str">
        <f t="shared" ref="AG374:AG395" si="271">+IFERROR((W374/Q374)-1,"")</f>
        <v/>
      </c>
      <c r="AH374" s="26" t="str">
        <f t="shared" ref="AH374:AH395" si="272">+IFERROR((Z374/Y374)-1,"")</f>
        <v/>
      </c>
      <c r="AI374" s="20"/>
      <c r="AJ374" s="61"/>
      <c r="AK374" s="13"/>
    </row>
    <row r="375" spans="2:37" ht="16.5" customHeight="1">
      <c r="B375" s="9"/>
      <c r="D375" s="63" t="s">
        <v>363</v>
      </c>
      <c r="E375" s="5" t="s">
        <v>43</v>
      </c>
      <c r="F375" s="32">
        <f>+SUM(F376:F380)</f>
        <v>0</v>
      </c>
      <c r="G375" s="32">
        <f t="shared" ref="G375:W375" si="273">+SUM(G376:G380)</f>
        <v>0</v>
      </c>
      <c r="H375" s="32">
        <f t="shared" si="273"/>
        <v>0</v>
      </c>
      <c r="I375" s="32">
        <f t="shared" si="273"/>
        <v>0</v>
      </c>
      <c r="J375" s="32">
        <f t="shared" si="273"/>
        <v>0</v>
      </c>
      <c r="K375" s="32">
        <f t="shared" si="273"/>
        <v>0</v>
      </c>
      <c r="L375" s="32">
        <f t="shared" si="273"/>
        <v>0</v>
      </c>
      <c r="M375" s="32">
        <f t="shared" si="273"/>
        <v>0</v>
      </c>
      <c r="N375" s="32">
        <f t="shared" si="273"/>
        <v>0</v>
      </c>
      <c r="O375" s="32">
        <f t="shared" si="273"/>
        <v>0</v>
      </c>
      <c r="P375" s="32">
        <f t="shared" si="273"/>
        <v>0</v>
      </c>
      <c r="Q375" s="32">
        <f t="shared" si="273"/>
        <v>0</v>
      </c>
      <c r="R375" s="32">
        <f t="shared" si="273"/>
        <v>0</v>
      </c>
      <c r="S375" s="32">
        <f t="shared" si="273"/>
        <v>0</v>
      </c>
      <c r="T375" s="32">
        <f t="shared" si="273"/>
        <v>0</v>
      </c>
      <c r="U375" s="32">
        <f t="shared" si="273"/>
        <v>0</v>
      </c>
      <c r="V375" s="32">
        <f t="shared" si="273"/>
        <v>0</v>
      </c>
      <c r="W375" s="32">
        <f t="shared" si="273"/>
        <v>0</v>
      </c>
      <c r="X375" s="31">
        <f t="shared" si="263"/>
        <v>0</v>
      </c>
      <c r="Y375" s="31">
        <f t="shared" si="264"/>
        <v>0</v>
      </c>
      <c r="Z375" s="31">
        <f t="shared" si="265"/>
        <v>0</v>
      </c>
      <c r="AA375" s="21"/>
      <c r="AB375" s="26" t="str">
        <f t="shared" si="266"/>
        <v/>
      </c>
      <c r="AC375" s="26" t="str">
        <f t="shared" si="267"/>
        <v/>
      </c>
      <c r="AD375" s="26" t="str">
        <f t="shared" si="268"/>
        <v/>
      </c>
      <c r="AE375" s="26" t="str">
        <f t="shared" si="269"/>
        <v/>
      </c>
      <c r="AF375" s="26" t="str">
        <f t="shared" si="270"/>
        <v/>
      </c>
      <c r="AG375" s="26" t="str">
        <f t="shared" si="271"/>
        <v/>
      </c>
      <c r="AH375" s="26" t="str">
        <f t="shared" si="272"/>
        <v/>
      </c>
      <c r="AI375" s="21"/>
      <c r="AJ375" s="242"/>
      <c r="AK375" s="13"/>
    </row>
    <row r="376" spans="2:37" ht="16.5" customHeight="1">
      <c r="B376" s="9"/>
      <c r="D376" s="81" t="s">
        <v>275</v>
      </c>
      <c r="E376" s="5" t="s">
        <v>43</v>
      </c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31">
        <f t="shared" si="263"/>
        <v>0</v>
      </c>
      <c r="Y376" s="31">
        <f t="shared" si="264"/>
        <v>0</v>
      </c>
      <c r="Z376" s="31">
        <f t="shared" si="265"/>
        <v>0</v>
      </c>
      <c r="AA376" s="21"/>
      <c r="AB376" s="26" t="str">
        <f t="shared" si="266"/>
        <v/>
      </c>
      <c r="AC376" s="26" t="str">
        <f t="shared" si="267"/>
        <v/>
      </c>
      <c r="AD376" s="26" t="str">
        <f t="shared" si="268"/>
        <v/>
      </c>
      <c r="AE376" s="26" t="str">
        <f t="shared" si="269"/>
        <v/>
      </c>
      <c r="AF376" s="26" t="str">
        <f t="shared" si="270"/>
        <v/>
      </c>
      <c r="AG376" s="26" t="str">
        <f t="shared" si="271"/>
        <v/>
      </c>
      <c r="AH376" s="26" t="str">
        <f t="shared" si="272"/>
        <v/>
      </c>
      <c r="AI376" s="21"/>
      <c r="AJ376" s="242"/>
      <c r="AK376" s="13"/>
    </row>
    <row r="377" spans="2:37" ht="16.5" customHeight="1">
      <c r="B377" s="9"/>
      <c r="D377" s="81" t="s">
        <v>276</v>
      </c>
      <c r="E377" s="5" t="s">
        <v>43</v>
      </c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31">
        <f t="shared" si="263"/>
        <v>0</v>
      </c>
      <c r="Y377" s="31">
        <f t="shared" si="264"/>
        <v>0</v>
      </c>
      <c r="Z377" s="31">
        <f t="shared" si="265"/>
        <v>0</v>
      </c>
      <c r="AA377" s="21"/>
      <c r="AB377" s="26" t="str">
        <f t="shared" si="266"/>
        <v/>
      </c>
      <c r="AC377" s="26" t="str">
        <f t="shared" si="267"/>
        <v/>
      </c>
      <c r="AD377" s="26" t="str">
        <f t="shared" si="268"/>
        <v/>
      </c>
      <c r="AE377" s="26" t="str">
        <f t="shared" si="269"/>
        <v/>
      </c>
      <c r="AF377" s="26" t="str">
        <f t="shared" si="270"/>
        <v/>
      </c>
      <c r="AG377" s="26" t="str">
        <f t="shared" si="271"/>
        <v/>
      </c>
      <c r="AH377" s="26" t="str">
        <f t="shared" si="272"/>
        <v/>
      </c>
      <c r="AI377" s="21"/>
      <c r="AJ377" s="242"/>
      <c r="AK377" s="13"/>
    </row>
    <row r="378" spans="2:37" ht="16.5" customHeight="1">
      <c r="B378" s="9"/>
      <c r="D378" s="81" t="s">
        <v>277</v>
      </c>
      <c r="E378" s="5" t="s">
        <v>43</v>
      </c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31">
        <f t="shared" si="263"/>
        <v>0</v>
      </c>
      <c r="Y378" s="31">
        <f t="shared" si="264"/>
        <v>0</v>
      </c>
      <c r="Z378" s="31">
        <f t="shared" si="265"/>
        <v>0</v>
      </c>
      <c r="AA378" s="21"/>
      <c r="AB378" s="26" t="str">
        <f t="shared" si="266"/>
        <v/>
      </c>
      <c r="AC378" s="26" t="str">
        <f t="shared" si="267"/>
        <v/>
      </c>
      <c r="AD378" s="26" t="str">
        <f t="shared" si="268"/>
        <v/>
      </c>
      <c r="AE378" s="26" t="str">
        <f t="shared" si="269"/>
        <v/>
      </c>
      <c r="AF378" s="26" t="str">
        <f t="shared" si="270"/>
        <v/>
      </c>
      <c r="AG378" s="26" t="str">
        <f t="shared" si="271"/>
        <v/>
      </c>
      <c r="AH378" s="26" t="str">
        <f t="shared" si="272"/>
        <v/>
      </c>
      <c r="AI378" s="21"/>
      <c r="AJ378" s="242"/>
      <c r="AK378" s="13"/>
    </row>
    <row r="379" spans="2:37" ht="16.5" customHeight="1">
      <c r="B379" s="9"/>
      <c r="D379" s="81" t="s">
        <v>357</v>
      </c>
      <c r="E379" s="5" t="s">
        <v>43</v>
      </c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31">
        <f t="shared" si="263"/>
        <v>0</v>
      </c>
      <c r="Y379" s="31">
        <f t="shared" si="264"/>
        <v>0</v>
      </c>
      <c r="Z379" s="31">
        <f t="shared" si="265"/>
        <v>0</v>
      </c>
      <c r="AA379" s="21"/>
      <c r="AB379" s="26" t="str">
        <f t="shared" si="266"/>
        <v/>
      </c>
      <c r="AC379" s="26" t="str">
        <f t="shared" si="267"/>
        <v/>
      </c>
      <c r="AD379" s="26" t="str">
        <f t="shared" si="268"/>
        <v/>
      </c>
      <c r="AE379" s="26" t="str">
        <f t="shared" si="269"/>
        <v/>
      </c>
      <c r="AF379" s="26" t="str">
        <f t="shared" si="270"/>
        <v/>
      </c>
      <c r="AG379" s="26" t="str">
        <f t="shared" si="271"/>
        <v/>
      </c>
      <c r="AH379" s="26" t="str">
        <f t="shared" si="272"/>
        <v/>
      </c>
      <c r="AI379" s="21"/>
      <c r="AJ379" s="242"/>
      <c r="AK379" s="13"/>
    </row>
    <row r="380" spans="2:37">
      <c r="B380" s="9"/>
      <c r="D380" s="63" t="s">
        <v>365</v>
      </c>
      <c r="E380" s="5" t="s">
        <v>43</v>
      </c>
      <c r="F380" s="32">
        <f>+SUM(F381:F384)</f>
        <v>0</v>
      </c>
      <c r="G380" s="32">
        <f t="shared" ref="G380:W380" si="274">+SUM(G381:G384)</f>
        <v>0</v>
      </c>
      <c r="H380" s="32">
        <f t="shared" si="274"/>
        <v>0</v>
      </c>
      <c r="I380" s="32">
        <f t="shared" si="274"/>
        <v>0</v>
      </c>
      <c r="J380" s="32">
        <f t="shared" si="274"/>
        <v>0</v>
      </c>
      <c r="K380" s="32">
        <f t="shared" si="274"/>
        <v>0</v>
      </c>
      <c r="L380" s="32">
        <f t="shared" si="274"/>
        <v>0</v>
      </c>
      <c r="M380" s="32">
        <f t="shared" si="274"/>
        <v>0</v>
      </c>
      <c r="N380" s="32">
        <f t="shared" si="274"/>
        <v>0</v>
      </c>
      <c r="O380" s="32">
        <f t="shared" si="274"/>
        <v>0</v>
      </c>
      <c r="P380" s="32">
        <f t="shared" si="274"/>
        <v>0</v>
      </c>
      <c r="Q380" s="32">
        <f t="shared" si="274"/>
        <v>0</v>
      </c>
      <c r="R380" s="32">
        <f t="shared" si="274"/>
        <v>0</v>
      </c>
      <c r="S380" s="32">
        <f t="shared" si="274"/>
        <v>0</v>
      </c>
      <c r="T380" s="32">
        <f t="shared" si="274"/>
        <v>0</v>
      </c>
      <c r="U380" s="32">
        <f t="shared" si="274"/>
        <v>0</v>
      </c>
      <c r="V380" s="32">
        <f t="shared" si="274"/>
        <v>0</v>
      </c>
      <c r="W380" s="32">
        <f t="shared" si="274"/>
        <v>0</v>
      </c>
      <c r="X380" s="31">
        <f t="shared" si="263"/>
        <v>0</v>
      </c>
      <c r="Y380" s="31">
        <f t="shared" si="264"/>
        <v>0</v>
      </c>
      <c r="Z380" s="31">
        <f t="shared" si="265"/>
        <v>0</v>
      </c>
      <c r="AA380" s="20"/>
      <c r="AB380" s="26" t="str">
        <f t="shared" si="266"/>
        <v/>
      </c>
      <c r="AC380" s="26" t="str">
        <f t="shared" si="267"/>
        <v/>
      </c>
      <c r="AD380" s="26" t="str">
        <f t="shared" si="268"/>
        <v/>
      </c>
      <c r="AE380" s="26" t="str">
        <f t="shared" si="269"/>
        <v/>
      </c>
      <c r="AF380" s="26" t="str">
        <f t="shared" si="270"/>
        <v/>
      </c>
      <c r="AG380" s="26" t="str">
        <f t="shared" si="271"/>
        <v/>
      </c>
      <c r="AH380" s="26" t="str">
        <f t="shared" si="272"/>
        <v/>
      </c>
      <c r="AI380" s="20"/>
      <c r="AJ380" s="61"/>
      <c r="AK380" s="13"/>
    </row>
    <row r="381" spans="2:37">
      <c r="B381" s="9"/>
      <c r="D381" s="81" t="s">
        <v>275</v>
      </c>
      <c r="E381" s="5" t="s">
        <v>43</v>
      </c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31">
        <f t="shared" si="263"/>
        <v>0</v>
      </c>
      <c r="Y381" s="31">
        <f t="shared" si="264"/>
        <v>0</v>
      </c>
      <c r="Z381" s="31">
        <f t="shared" si="265"/>
        <v>0</v>
      </c>
      <c r="AA381" s="21"/>
      <c r="AB381" s="26" t="str">
        <f t="shared" si="266"/>
        <v/>
      </c>
      <c r="AC381" s="26" t="str">
        <f t="shared" si="267"/>
        <v/>
      </c>
      <c r="AD381" s="26" t="str">
        <f t="shared" si="268"/>
        <v/>
      </c>
      <c r="AE381" s="26" t="str">
        <f t="shared" si="269"/>
        <v/>
      </c>
      <c r="AF381" s="26" t="str">
        <f t="shared" si="270"/>
        <v/>
      </c>
      <c r="AG381" s="26" t="str">
        <f t="shared" si="271"/>
        <v/>
      </c>
      <c r="AH381" s="26" t="str">
        <f t="shared" si="272"/>
        <v/>
      </c>
      <c r="AI381" s="21"/>
      <c r="AJ381" s="242"/>
      <c r="AK381" s="13"/>
    </row>
    <row r="382" spans="2:37">
      <c r="B382" s="9"/>
      <c r="D382" s="81" t="s">
        <v>276</v>
      </c>
      <c r="E382" s="5" t="s">
        <v>43</v>
      </c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31">
        <f t="shared" si="263"/>
        <v>0</v>
      </c>
      <c r="Y382" s="31">
        <f t="shared" si="264"/>
        <v>0</v>
      </c>
      <c r="Z382" s="31">
        <f t="shared" si="265"/>
        <v>0</v>
      </c>
      <c r="AA382" s="21"/>
      <c r="AB382" s="26" t="str">
        <f t="shared" si="266"/>
        <v/>
      </c>
      <c r="AC382" s="26" t="str">
        <f t="shared" si="267"/>
        <v/>
      </c>
      <c r="AD382" s="26" t="str">
        <f t="shared" si="268"/>
        <v/>
      </c>
      <c r="AE382" s="26" t="str">
        <f t="shared" si="269"/>
        <v/>
      </c>
      <c r="AF382" s="26" t="str">
        <f t="shared" si="270"/>
        <v/>
      </c>
      <c r="AG382" s="26" t="str">
        <f t="shared" si="271"/>
        <v/>
      </c>
      <c r="AH382" s="26" t="str">
        <f t="shared" si="272"/>
        <v/>
      </c>
      <c r="AI382" s="21"/>
      <c r="AJ382" s="242"/>
      <c r="AK382" s="13"/>
    </row>
    <row r="383" spans="2:37">
      <c r="B383" s="9"/>
      <c r="D383" s="81" t="s">
        <v>277</v>
      </c>
      <c r="E383" s="5" t="s">
        <v>43</v>
      </c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31">
        <f t="shared" si="263"/>
        <v>0</v>
      </c>
      <c r="Y383" s="31">
        <f t="shared" si="264"/>
        <v>0</v>
      </c>
      <c r="Z383" s="31">
        <f t="shared" si="265"/>
        <v>0</v>
      </c>
      <c r="AA383" s="21"/>
      <c r="AB383" s="26" t="str">
        <f t="shared" si="266"/>
        <v/>
      </c>
      <c r="AC383" s="26" t="str">
        <f t="shared" si="267"/>
        <v/>
      </c>
      <c r="AD383" s="26" t="str">
        <f t="shared" si="268"/>
        <v/>
      </c>
      <c r="AE383" s="26" t="str">
        <f t="shared" si="269"/>
        <v/>
      </c>
      <c r="AF383" s="26" t="str">
        <f t="shared" si="270"/>
        <v/>
      </c>
      <c r="AG383" s="26" t="str">
        <f t="shared" si="271"/>
        <v/>
      </c>
      <c r="AH383" s="26" t="str">
        <f t="shared" si="272"/>
        <v/>
      </c>
      <c r="AI383" s="21"/>
      <c r="AJ383" s="242"/>
      <c r="AK383" s="13"/>
    </row>
    <row r="384" spans="2:37">
      <c r="B384" s="9"/>
      <c r="D384" s="81" t="s">
        <v>357</v>
      </c>
      <c r="E384" s="5" t="s">
        <v>43</v>
      </c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31">
        <f t="shared" si="263"/>
        <v>0</v>
      </c>
      <c r="Y384" s="31">
        <f t="shared" si="264"/>
        <v>0</v>
      </c>
      <c r="Z384" s="31">
        <f t="shared" si="265"/>
        <v>0</v>
      </c>
      <c r="AA384" s="21"/>
      <c r="AB384" s="26" t="str">
        <f t="shared" si="266"/>
        <v/>
      </c>
      <c r="AC384" s="26" t="str">
        <f t="shared" si="267"/>
        <v/>
      </c>
      <c r="AD384" s="26" t="str">
        <f t="shared" si="268"/>
        <v/>
      </c>
      <c r="AE384" s="26" t="str">
        <f t="shared" si="269"/>
        <v/>
      </c>
      <c r="AF384" s="26" t="str">
        <f t="shared" si="270"/>
        <v/>
      </c>
      <c r="AG384" s="26" t="str">
        <f t="shared" si="271"/>
        <v/>
      </c>
      <c r="AH384" s="26" t="str">
        <f t="shared" si="272"/>
        <v/>
      </c>
      <c r="AI384" s="21"/>
      <c r="AJ384" s="242"/>
      <c r="AK384" s="13"/>
    </row>
    <row r="385" spans="2:37" ht="16.5" customHeight="1">
      <c r="B385" s="9"/>
      <c r="D385" s="63" t="s">
        <v>364</v>
      </c>
      <c r="E385" s="5" t="s">
        <v>43</v>
      </c>
      <c r="F385" s="32">
        <f>+SUM(F386:F390)</f>
        <v>0</v>
      </c>
      <c r="G385" s="32">
        <f t="shared" ref="G385:W385" si="275">+SUM(G386:G390)</f>
        <v>0</v>
      </c>
      <c r="H385" s="32">
        <f t="shared" si="275"/>
        <v>0</v>
      </c>
      <c r="I385" s="32">
        <f t="shared" si="275"/>
        <v>0</v>
      </c>
      <c r="J385" s="32">
        <f t="shared" si="275"/>
        <v>0</v>
      </c>
      <c r="K385" s="32">
        <f t="shared" si="275"/>
        <v>0</v>
      </c>
      <c r="L385" s="32">
        <f t="shared" si="275"/>
        <v>0</v>
      </c>
      <c r="M385" s="32">
        <f t="shared" si="275"/>
        <v>0</v>
      </c>
      <c r="N385" s="32">
        <f t="shared" si="275"/>
        <v>0</v>
      </c>
      <c r="O385" s="32">
        <f t="shared" si="275"/>
        <v>0</v>
      </c>
      <c r="P385" s="32">
        <f t="shared" si="275"/>
        <v>0</v>
      </c>
      <c r="Q385" s="32">
        <f t="shared" si="275"/>
        <v>0</v>
      </c>
      <c r="R385" s="32">
        <f t="shared" si="275"/>
        <v>0</v>
      </c>
      <c r="S385" s="32">
        <f t="shared" si="275"/>
        <v>0</v>
      </c>
      <c r="T385" s="32">
        <f t="shared" si="275"/>
        <v>0</v>
      </c>
      <c r="U385" s="32">
        <f t="shared" si="275"/>
        <v>0</v>
      </c>
      <c r="V385" s="32">
        <f t="shared" si="275"/>
        <v>0</v>
      </c>
      <c r="W385" s="32">
        <f t="shared" si="275"/>
        <v>0</v>
      </c>
      <c r="X385" s="31">
        <f t="shared" si="263"/>
        <v>0</v>
      </c>
      <c r="Y385" s="31">
        <f t="shared" si="264"/>
        <v>0</v>
      </c>
      <c r="Z385" s="31">
        <f t="shared" si="265"/>
        <v>0</v>
      </c>
      <c r="AA385" s="21"/>
      <c r="AB385" s="26" t="str">
        <f t="shared" si="266"/>
        <v/>
      </c>
      <c r="AC385" s="26" t="str">
        <f t="shared" si="267"/>
        <v/>
      </c>
      <c r="AD385" s="26" t="str">
        <f t="shared" si="268"/>
        <v/>
      </c>
      <c r="AE385" s="26" t="str">
        <f t="shared" si="269"/>
        <v/>
      </c>
      <c r="AF385" s="26" t="str">
        <f t="shared" si="270"/>
        <v/>
      </c>
      <c r="AG385" s="26" t="str">
        <f t="shared" si="271"/>
        <v/>
      </c>
      <c r="AH385" s="26" t="str">
        <f t="shared" si="272"/>
        <v/>
      </c>
      <c r="AI385" s="21"/>
      <c r="AJ385" s="242"/>
      <c r="AK385" s="13"/>
    </row>
    <row r="386" spans="2:37" ht="16.5" customHeight="1">
      <c r="B386" s="9"/>
      <c r="D386" s="81" t="s">
        <v>275</v>
      </c>
      <c r="E386" s="5" t="s">
        <v>43</v>
      </c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31">
        <f t="shared" si="263"/>
        <v>0</v>
      </c>
      <c r="Y386" s="31">
        <f t="shared" si="264"/>
        <v>0</v>
      </c>
      <c r="Z386" s="31">
        <f t="shared" si="265"/>
        <v>0</v>
      </c>
      <c r="AA386" s="21"/>
      <c r="AB386" s="26" t="str">
        <f t="shared" si="266"/>
        <v/>
      </c>
      <c r="AC386" s="26" t="str">
        <f t="shared" si="267"/>
        <v/>
      </c>
      <c r="AD386" s="26" t="str">
        <f t="shared" si="268"/>
        <v/>
      </c>
      <c r="AE386" s="26" t="str">
        <f t="shared" si="269"/>
        <v/>
      </c>
      <c r="AF386" s="26" t="str">
        <f t="shared" si="270"/>
        <v/>
      </c>
      <c r="AG386" s="26" t="str">
        <f t="shared" si="271"/>
        <v/>
      </c>
      <c r="AH386" s="26" t="str">
        <f t="shared" si="272"/>
        <v/>
      </c>
      <c r="AI386" s="21"/>
      <c r="AJ386" s="242"/>
      <c r="AK386" s="13"/>
    </row>
    <row r="387" spans="2:37" ht="16.5" customHeight="1">
      <c r="B387" s="9"/>
      <c r="D387" s="81" t="s">
        <v>276</v>
      </c>
      <c r="E387" s="5" t="s">
        <v>43</v>
      </c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31">
        <f t="shared" si="263"/>
        <v>0</v>
      </c>
      <c r="Y387" s="31">
        <f t="shared" si="264"/>
        <v>0</v>
      </c>
      <c r="Z387" s="31">
        <f t="shared" si="265"/>
        <v>0</v>
      </c>
      <c r="AA387" s="21"/>
      <c r="AB387" s="26" t="str">
        <f t="shared" si="266"/>
        <v/>
      </c>
      <c r="AC387" s="26" t="str">
        <f t="shared" si="267"/>
        <v/>
      </c>
      <c r="AD387" s="26" t="str">
        <f t="shared" si="268"/>
        <v/>
      </c>
      <c r="AE387" s="26" t="str">
        <f t="shared" si="269"/>
        <v/>
      </c>
      <c r="AF387" s="26" t="str">
        <f t="shared" si="270"/>
        <v/>
      </c>
      <c r="AG387" s="26" t="str">
        <f t="shared" si="271"/>
        <v/>
      </c>
      <c r="AH387" s="26" t="str">
        <f t="shared" si="272"/>
        <v/>
      </c>
      <c r="AI387" s="21"/>
      <c r="AJ387" s="242"/>
      <c r="AK387" s="13"/>
    </row>
    <row r="388" spans="2:37" ht="16.5" customHeight="1">
      <c r="B388" s="9"/>
      <c r="D388" s="81" t="s">
        <v>277</v>
      </c>
      <c r="E388" s="5" t="s">
        <v>43</v>
      </c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31">
        <f t="shared" si="263"/>
        <v>0</v>
      </c>
      <c r="Y388" s="31">
        <f t="shared" si="264"/>
        <v>0</v>
      </c>
      <c r="Z388" s="31">
        <f t="shared" si="265"/>
        <v>0</v>
      </c>
      <c r="AA388" s="21"/>
      <c r="AB388" s="26" t="str">
        <f t="shared" si="266"/>
        <v/>
      </c>
      <c r="AC388" s="26" t="str">
        <f t="shared" si="267"/>
        <v/>
      </c>
      <c r="AD388" s="26" t="str">
        <f t="shared" si="268"/>
        <v/>
      </c>
      <c r="AE388" s="26" t="str">
        <f t="shared" si="269"/>
        <v/>
      </c>
      <c r="AF388" s="26" t="str">
        <f t="shared" si="270"/>
        <v/>
      </c>
      <c r="AG388" s="26" t="str">
        <f t="shared" si="271"/>
        <v/>
      </c>
      <c r="AH388" s="26" t="str">
        <f t="shared" si="272"/>
        <v/>
      </c>
      <c r="AI388" s="21"/>
      <c r="AJ388" s="242"/>
      <c r="AK388" s="13"/>
    </row>
    <row r="389" spans="2:37">
      <c r="B389" s="9"/>
      <c r="D389" s="81" t="s">
        <v>301</v>
      </c>
      <c r="E389" s="5" t="s">
        <v>43</v>
      </c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31">
        <f t="shared" si="263"/>
        <v>0</v>
      </c>
      <c r="Y389" s="31">
        <f t="shared" si="264"/>
        <v>0</v>
      </c>
      <c r="Z389" s="31">
        <f t="shared" si="265"/>
        <v>0</v>
      </c>
      <c r="AA389" s="21"/>
      <c r="AB389" s="26" t="str">
        <f t="shared" si="266"/>
        <v/>
      </c>
      <c r="AC389" s="26" t="str">
        <f t="shared" si="267"/>
        <v/>
      </c>
      <c r="AD389" s="26" t="str">
        <f t="shared" si="268"/>
        <v/>
      </c>
      <c r="AE389" s="26" t="str">
        <f t="shared" si="269"/>
        <v/>
      </c>
      <c r="AF389" s="26" t="str">
        <f t="shared" si="270"/>
        <v/>
      </c>
      <c r="AG389" s="26" t="str">
        <f t="shared" si="271"/>
        <v/>
      </c>
      <c r="AH389" s="26" t="str">
        <f t="shared" si="272"/>
        <v/>
      </c>
      <c r="AI389" s="21"/>
      <c r="AJ389" s="242"/>
      <c r="AK389" s="13"/>
    </row>
    <row r="390" spans="2:37">
      <c r="B390" s="9"/>
      <c r="D390" s="63" t="s">
        <v>366</v>
      </c>
      <c r="E390" s="5" t="s">
        <v>43</v>
      </c>
      <c r="F390" s="32">
        <f>+SUM(F391:F394)</f>
        <v>0</v>
      </c>
      <c r="G390" s="32">
        <f t="shared" ref="G390:W390" si="276">+SUM(G391:G394)</f>
        <v>0</v>
      </c>
      <c r="H390" s="32">
        <f t="shared" si="276"/>
        <v>0</v>
      </c>
      <c r="I390" s="32">
        <f t="shared" si="276"/>
        <v>0</v>
      </c>
      <c r="J390" s="32">
        <f t="shared" si="276"/>
        <v>0</v>
      </c>
      <c r="K390" s="32">
        <f t="shared" si="276"/>
        <v>0</v>
      </c>
      <c r="L390" s="32">
        <f t="shared" si="276"/>
        <v>0</v>
      </c>
      <c r="M390" s="32">
        <f t="shared" si="276"/>
        <v>0</v>
      </c>
      <c r="N390" s="32">
        <f t="shared" si="276"/>
        <v>0</v>
      </c>
      <c r="O390" s="32">
        <f t="shared" si="276"/>
        <v>0</v>
      </c>
      <c r="P390" s="32">
        <f t="shared" si="276"/>
        <v>0</v>
      </c>
      <c r="Q390" s="32">
        <f t="shared" si="276"/>
        <v>0</v>
      </c>
      <c r="R390" s="32">
        <f t="shared" si="276"/>
        <v>0</v>
      </c>
      <c r="S390" s="32">
        <f t="shared" si="276"/>
        <v>0</v>
      </c>
      <c r="T390" s="32">
        <f t="shared" si="276"/>
        <v>0</v>
      </c>
      <c r="U390" s="32">
        <f t="shared" si="276"/>
        <v>0</v>
      </c>
      <c r="V390" s="32">
        <f t="shared" si="276"/>
        <v>0</v>
      </c>
      <c r="W390" s="32">
        <f t="shared" si="276"/>
        <v>0</v>
      </c>
      <c r="X390" s="31">
        <f t="shared" si="263"/>
        <v>0</v>
      </c>
      <c r="Y390" s="31">
        <f t="shared" si="264"/>
        <v>0</v>
      </c>
      <c r="Z390" s="31">
        <f t="shared" si="265"/>
        <v>0</v>
      </c>
      <c r="AA390" s="21"/>
      <c r="AB390" s="26" t="str">
        <f t="shared" si="266"/>
        <v/>
      </c>
      <c r="AC390" s="26" t="str">
        <f t="shared" si="267"/>
        <v/>
      </c>
      <c r="AD390" s="26" t="str">
        <f t="shared" si="268"/>
        <v/>
      </c>
      <c r="AE390" s="26" t="str">
        <f t="shared" si="269"/>
        <v/>
      </c>
      <c r="AF390" s="26" t="str">
        <f t="shared" si="270"/>
        <v/>
      </c>
      <c r="AG390" s="26" t="str">
        <f t="shared" si="271"/>
        <v/>
      </c>
      <c r="AH390" s="26" t="str">
        <f t="shared" si="272"/>
        <v/>
      </c>
      <c r="AI390" s="21"/>
      <c r="AJ390" s="242"/>
      <c r="AK390" s="13"/>
    </row>
    <row r="391" spans="2:37" ht="16.5" customHeight="1">
      <c r="B391" s="9"/>
      <c r="D391" s="81" t="s">
        <v>275</v>
      </c>
      <c r="E391" s="5" t="s">
        <v>43</v>
      </c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31">
        <f t="shared" si="263"/>
        <v>0</v>
      </c>
      <c r="Y391" s="31">
        <f t="shared" si="264"/>
        <v>0</v>
      </c>
      <c r="Z391" s="31">
        <f t="shared" si="265"/>
        <v>0</v>
      </c>
      <c r="AA391" s="21"/>
      <c r="AB391" s="26" t="str">
        <f t="shared" si="266"/>
        <v/>
      </c>
      <c r="AC391" s="26" t="str">
        <f t="shared" si="267"/>
        <v/>
      </c>
      <c r="AD391" s="26" t="str">
        <f t="shared" si="268"/>
        <v/>
      </c>
      <c r="AE391" s="26" t="str">
        <f t="shared" si="269"/>
        <v/>
      </c>
      <c r="AF391" s="26" t="str">
        <f t="shared" si="270"/>
        <v/>
      </c>
      <c r="AG391" s="26" t="str">
        <f t="shared" si="271"/>
        <v/>
      </c>
      <c r="AH391" s="26" t="str">
        <f t="shared" si="272"/>
        <v/>
      </c>
      <c r="AI391" s="21"/>
      <c r="AJ391" s="242"/>
      <c r="AK391" s="13"/>
    </row>
    <row r="392" spans="2:37" ht="16.5" customHeight="1">
      <c r="B392" s="9"/>
      <c r="D392" s="81" t="s">
        <v>276</v>
      </c>
      <c r="E392" s="5" t="s">
        <v>43</v>
      </c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31">
        <f t="shared" si="263"/>
        <v>0</v>
      </c>
      <c r="Y392" s="31">
        <f t="shared" si="264"/>
        <v>0</v>
      </c>
      <c r="Z392" s="31">
        <f t="shared" si="265"/>
        <v>0</v>
      </c>
      <c r="AA392" s="21"/>
      <c r="AB392" s="26" t="str">
        <f t="shared" si="266"/>
        <v/>
      </c>
      <c r="AC392" s="26" t="str">
        <f t="shared" si="267"/>
        <v/>
      </c>
      <c r="AD392" s="26" t="str">
        <f t="shared" si="268"/>
        <v/>
      </c>
      <c r="AE392" s="26" t="str">
        <f t="shared" si="269"/>
        <v/>
      </c>
      <c r="AF392" s="26" t="str">
        <f t="shared" si="270"/>
        <v/>
      </c>
      <c r="AG392" s="26" t="str">
        <f t="shared" si="271"/>
        <v/>
      </c>
      <c r="AH392" s="26" t="str">
        <f t="shared" si="272"/>
        <v/>
      </c>
      <c r="AI392" s="21"/>
      <c r="AJ392" s="242"/>
      <c r="AK392" s="13"/>
    </row>
    <row r="393" spans="2:37" ht="16.5" customHeight="1">
      <c r="B393" s="9"/>
      <c r="D393" s="81" t="s">
        <v>277</v>
      </c>
      <c r="E393" s="5" t="s">
        <v>43</v>
      </c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31">
        <f t="shared" si="263"/>
        <v>0</v>
      </c>
      <c r="Y393" s="31">
        <f t="shared" si="264"/>
        <v>0</v>
      </c>
      <c r="Z393" s="31">
        <f t="shared" si="265"/>
        <v>0</v>
      </c>
      <c r="AA393" s="21"/>
      <c r="AB393" s="26" t="str">
        <f t="shared" si="266"/>
        <v/>
      </c>
      <c r="AC393" s="26" t="str">
        <f t="shared" si="267"/>
        <v/>
      </c>
      <c r="AD393" s="26" t="str">
        <f t="shared" si="268"/>
        <v/>
      </c>
      <c r="AE393" s="26" t="str">
        <f t="shared" si="269"/>
        <v/>
      </c>
      <c r="AF393" s="26" t="str">
        <f t="shared" si="270"/>
        <v/>
      </c>
      <c r="AG393" s="26" t="str">
        <f t="shared" si="271"/>
        <v/>
      </c>
      <c r="AH393" s="26" t="str">
        <f t="shared" si="272"/>
        <v/>
      </c>
      <c r="AI393" s="21"/>
      <c r="AJ393" s="242"/>
      <c r="AK393" s="13"/>
    </row>
    <row r="394" spans="2:37" ht="16.5" customHeight="1">
      <c r="B394" s="9"/>
      <c r="D394" s="81" t="s">
        <v>357</v>
      </c>
      <c r="E394" s="5" t="s">
        <v>43</v>
      </c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31">
        <f t="shared" si="263"/>
        <v>0</v>
      </c>
      <c r="Y394" s="31">
        <f t="shared" si="264"/>
        <v>0</v>
      </c>
      <c r="Z394" s="31">
        <f t="shared" si="265"/>
        <v>0</v>
      </c>
      <c r="AA394" s="21"/>
      <c r="AB394" s="26" t="str">
        <f t="shared" si="266"/>
        <v/>
      </c>
      <c r="AC394" s="26" t="str">
        <f t="shared" si="267"/>
        <v/>
      </c>
      <c r="AD394" s="26" t="str">
        <f t="shared" si="268"/>
        <v/>
      </c>
      <c r="AE394" s="26" t="str">
        <f t="shared" si="269"/>
        <v/>
      </c>
      <c r="AF394" s="26" t="str">
        <f t="shared" si="270"/>
        <v/>
      </c>
      <c r="AG394" s="26" t="str">
        <f t="shared" si="271"/>
        <v/>
      </c>
      <c r="AH394" s="26" t="str">
        <f t="shared" si="272"/>
        <v/>
      </c>
      <c r="AI394" s="21"/>
      <c r="AJ394" s="242"/>
      <c r="AK394" s="13"/>
    </row>
    <row r="395" spans="2:37" ht="16.5" customHeight="1">
      <c r="B395" s="9"/>
      <c r="D395" s="63" t="s">
        <v>362</v>
      </c>
      <c r="E395" s="5" t="s">
        <v>43</v>
      </c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31">
        <f t="shared" si="263"/>
        <v>0</v>
      </c>
      <c r="Y395" s="31">
        <f t="shared" si="264"/>
        <v>0</v>
      </c>
      <c r="Z395" s="31">
        <f t="shared" si="265"/>
        <v>0</v>
      </c>
      <c r="AA395" s="21"/>
      <c r="AB395" s="26" t="str">
        <f t="shared" si="266"/>
        <v/>
      </c>
      <c r="AC395" s="26" t="str">
        <f t="shared" si="267"/>
        <v/>
      </c>
      <c r="AD395" s="26" t="str">
        <f t="shared" si="268"/>
        <v/>
      </c>
      <c r="AE395" s="26" t="str">
        <f t="shared" si="269"/>
        <v/>
      </c>
      <c r="AF395" s="26" t="str">
        <f t="shared" si="270"/>
        <v/>
      </c>
      <c r="AG395" s="26" t="str">
        <f t="shared" si="271"/>
        <v/>
      </c>
      <c r="AH395" s="26" t="str">
        <f t="shared" si="272"/>
        <v/>
      </c>
      <c r="AI395" s="21"/>
      <c r="AJ395" s="242"/>
      <c r="AK395" s="13"/>
    </row>
    <row r="396" spans="2:37">
      <c r="B396" s="9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3"/>
    </row>
    <row r="397" spans="2:37" ht="42" customHeight="1">
      <c r="B397" s="9"/>
      <c r="C397" s="172" t="s">
        <v>500</v>
      </c>
      <c r="D397" s="218" t="s">
        <v>343</v>
      </c>
      <c r="E397" s="12" t="s">
        <v>76</v>
      </c>
      <c r="F397" s="211">
        <v>43466</v>
      </c>
      <c r="G397" s="211">
        <v>43497</v>
      </c>
      <c r="H397" s="211">
        <v>43525</v>
      </c>
      <c r="I397" s="211">
        <v>43556</v>
      </c>
      <c r="J397" s="211">
        <v>43586</v>
      </c>
      <c r="K397" s="211">
        <v>43617</v>
      </c>
      <c r="L397" s="211">
        <v>43647</v>
      </c>
      <c r="M397" s="211">
        <v>43678</v>
      </c>
      <c r="N397" s="211">
        <v>43709</v>
      </c>
      <c r="O397" s="211">
        <v>43739</v>
      </c>
      <c r="P397" s="211">
        <v>43770</v>
      </c>
      <c r="Q397" s="211">
        <v>43800</v>
      </c>
      <c r="R397" s="257">
        <v>44013</v>
      </c>
      <c r="S397" s="257">
        <v>44044</v>
      </c>
      <c r="T397" s="257">
        <v>44075</v>
      </c>
      <c r="U397" s="257">
        <v>44105</v>
      </c>
      <c r="V397" s="257">
        <v>44136</v>
      </c>
      <c r="W397" s="257">
        <v>44166</v>
      </c>
      <c r="X397" s="12">
        <v>2019</v>
      </c>
      <c r="Y397" s="258" t="s">
        <v>420</v>
      </c>
      <c r="Z397" s="258" t="s">
        <v>421</v>
      </c>
      <c r="AA397" s="12"/>
      <c r="AB397" s="259" t="s">
        <v>409</v>
      </c>
      <c r="AC397" s="259" t="s">
        <v>410</v>
      </c>
      <c r="AD397" s="259" t="s">
        <v>411</v>
      </c>
      <c r="AE397" s="259" t="s">
        <v>412</v>
      </c>
      <c r="AF397" s="259" t="s">
        <v>413</v>
      </c>
      <c r="AG397" s="259" t="s">
        <v>414</v>
      </c>
      <c r="AH397" s="259" t="s">
        <v>422</v>
      </c>
      <c r="AI397" s="12"/>
      <c r="AJ397" s="12" t="s">
        <v>42</v>
      </c>
      <c r="AK397" s="13"/>
    </row>
    <row r="398" spans="2:37">
      <c r="B398" s="9"/>
      <c r="D398" s="171" t="s">
        <v>44</v>
      </c>
      <c r="E398" s="5" t="s">
        <v>43</v>
      </c>
      <c r="F398" s="32">
        <f>F399+F400+F401+F405+F406</f>
        <v>0</v>
      </c>
      <c r="G398" s="32">
        <f t="shared" ref="G398:W398" si="277">G399+G400+G401+G405+G406</f>
        <v>0</v>
      </c>
      <c r="H398" s="32">
        <f t="shared" si="277"/>
        <v>0</v>
      </c>
      <c r="I398" s="32">
        <f t="shared" si="277"/>
        <v>0</v>
      </c>
      <c r="J398" s="32">
        <f t="shared" si="277"/>
        <v>0</v>
      </c>
      <c r="K398" s="32">
        <f t="shared" si="277"/>
        <v>0</v>
      </c>
      <c r="L398" s="32">
        <f t="shared" si="277"/>
        <v>0</v>
      </c>
      <c r="M398" s="32">
        <f t="shared" si="277"/>
        <v>0</v>
      </c>
      <c r="N398" s="32">
        <f t="shared" si="277"/>
        <v>0</v>
      </c>
      <c r="O398" s="32">
        <f t="shared" si="277"/>
        <v>0</v>
      </c>
      <c r="P398" s="32">
        <f t="shared" si="277"/>
        <v>0</v>
      </c>
      <c r="Q398" s="32">
        <f t="shared" si="277"/>
        <v>0</v>
      </c>
      <c r="R398" s="32">
        <f t="shared" si="277"/>
        <v>0</v>
      </c>
      <c r="S398" s="32">
        <f t="shared" si="277"/>
        <v>0</v>
      </c>
      <c r="T398" s="32">
        <f t="shared" si="277"/>
        <v>0</v>
      </c>
      <c r="U398" s="32">
        <f t="shared" si="277"/>
        <v>0</v>
      </c>
      <c r="V398" s="32">
        <f t="shared" si="277"/>
        <v>0</v>
      </c>
      <c r="W398" s="32">
        <f t="shared" si="277"/>
        <v>0</v>
      </c>
      <c r="X398" s="31">
        <f t="shared" ref="X398:X406" si="278">+SUM(F398:Q398)</f>
        <v>0</v>
      </c>
      <c r="Y398" s="31">
        <f t="shared" ref="Y398:Y406" si="279">+SUM(L398:Q398)</f>
        <v>0</v>
      </c>
      <c r="Z398" s="31">
        <f t="shared" ref="Z398:Z406" si="280">+SUM(R398:W398)</f>
        <v>0</v>
      </c>
      <c r="AA398" s="21"/>
      <c r="AB398" s="26" t="str">
        <f t="shared" ref="AB398:AB406" si="281">+IFERROR((R398/L398)-1,"")</f>
        <v/>
      </c>
      <c r="AC398" s="26" t="str">
        <f t="shared" ref="AC398:AC406" si="282">+IFERROR((S398/M398)-1,"")</f>
        <v/>
      </c>
      <c r="AD398" s="26" t="str">
        <f t="shared" ref="AD398:AD406" si="283">+IFERROR((T398/N398)-1,"")</f>
        <v/>
      </c>
      <c r="AE398" s="26" t="str">
        <f t="shared" ref="AE398:AE406" si="284">+IFERROR((U398/O398)-1,"")</f>
        <v/>
      </c>
      <c r="AF398" s="26" t="str">
        <f t="shared" ref="AF398:AF406" si="285">+IFERROR((V398/P398)-1,"")</f>
        <v/>
      </c>
      <c r="AG398" s="26" t="str">
        <f t="shared" ref="AG398:AG406" si="286">+IFERROR((W398/Q398)-1,"")</f>
        <v/>
      </c>
      <c r="AH398" s="26" t="str">
        <f t="shared" ref="AH398:AH406" si="287">+IFERROR((Z398/Y398)-1,"")</f>
        <v/>
      </c>
      <c r="AI398" s="21"/>
      <c r="AJ398" s="242"/>
      <c r="AK398" s="13"/>
    </row>
    <row r="399" spans="2:37">
      <c r="B399" s="9"/>
      <c r="D399" s="180" t="s">
        <v>289</v>
      </c>
      <c r="E399" s="5" t="s">
        <v>43</v>
      </c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31">
        <f t="shared" si="278"/>
        <v>0</v>
      </c>
      <c r="Y399" s="31">
        <f t="shared" si="279"/>
        <v>0</v>
      </c>
      <c r="Z399" s="31">
        <f t="shared" si="280"/>
        <v>0</v>
      </c>
      <c r="AA399" s="21"/>
      <c r="AB399" s="26" t="str">
        <f t="shared" si="281"/>
        <v/>
      </c>
      <c r="AC399" s="26" t="str">
        <f t="shared" si="282"/>
        <v/>
      </c>
      <c r="AD399" s="26" t="str">
        <f t="shared" si="283"/>
        <v/>
      </c>
      <c r="AE399" s="26" t="str">
        <f t="shared" si="284"/>
        <v/>
      </c>
      <c r="AF399" s="26" t="str">
        <f t="shared" si="285"/>
        <v/>
      </c>
      <c r="AG399" s="26" t="str">
        <f t="shared" si="286"/>
        <v/>
      </c>
      <c r="AH399" s="26" t="str">
        <f t="shared" si="287"/>
        <v/>
      </c>
      <c r="AI399" s="21"/>
      <c r="AJ399" s="242"/>
      <c r="AK399" s="13"/>
    </row>
    <row r="400" spans="2:37">
      <c r="B400" s="9"/>
      <c r="D400" s="180" t="s">
        <v>45</v>
      </c>
      <c r="E400" s="5" t="s">
        <v>43</v>
      </c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31">
        <f t="shared" si="278"/>
        <v>0</v>
      </c>
      <c r="Y400" s="31">
        <f t="shared" si="279"/>
        <v>0</v>
      </c>
      <c r="Z400" s="31">
        <f t="shared" si="280"/>
        <v>0</v>
      </c>
      <c r="AA400" s="21"/>
      <c r="AB400" s="26" t="str">
        <f t="shared" si="281"/>
        <v/>
      </c>
      <c r="AC400" s="26" t="str">
        <f t="shared" si="282"/>
        <v/>
      </c>
      <c r="AD400" s="26" t="str">
        <f t="shared" si="283"/>
        <v/>
      </c>
      <c r="AE400" s="26" t="str">
        <f t="shared" si="284"/>
        <v/>
      </c>
      <c r="AF400" s="26" t="str">
        <f t="shared" si="285"/>
        <v/>
      </c>
      <c r="AG400" s="26" t="str">
        <f t="shared" si="286"/>
        <v/>
      </c>
      <c r="AH400" s="26" t="str">
        <f t="shared" si="287"/>
        <v/>
      </c>
      <c r="AI400" s="21"/>
      <c r="AJ400" s="242"/>
      <c r="AK400" s="13"/>
    </row>
    <row r="401" spans="2:37">
      <c r="B401" s="9"/>
      <c r="D401" s="180" t="s">
        <v>46</v>
      </c>
      <c r="E401" s="5" t="s">
        <v>43</v>
      </c>
      <c r="F401" s="32">
        <f>+SUM(F402:F404)</f>
        <v>0</v>
      </c>
      <c r="G401" s="32">
        <f t="shared" ref="G401:W401" si="288">+SUM(G402:G404)</f>
        <v>0</v>
      </c>
      <c r="H401" s="32">
        <f t="shared" si="288"/>
        <v>0</v>
      </c>
      <c r="I401" s="32">
        <f t="shared" si="288"/>
        <v>0</v>
      </c>
      <c r="J401" s="32">
        <f t="shared" si="288"/>
        <v>0</v>
      </c>
      <c r="K401" s="32">
        <f t="shared" si="288"/>
        <v>0</v>
      </c>
      <c r="L401" s="32">
        <f t="shared" si="288"/>
        <v>0</v>
      </c>
      <c r="M401" s="32">
        <f t="shared" si="288"/>
        <v>0</v>
      </c>
      <c r="N401" s="32">
        <f t="shared" si="288"/>
        <v>0</v>
      </c>
      <c r="O401" s="32">
        <f t="shared" si="288"/>
        <v>0</v>
      </c>
      <c r="P401" s="32">
        <f t="shared" si="288"/>
        <v>0</v>
      </c>
      <c r="Q401" s="32">
        <f t="shared" si="288"/>
        <v>0</v>
      </c>
      <c r="R401" s="32">
        <f t="shared" si="288"/>
        <v>0</v>
      </c>
      <c r="S401" s="32">
        <f t="shared" si="288"/>
        <v>0</v>
      </c>
      <c r="T401" s="32">
        <f t="shared" si="288"/>
        <v>0</v>
      </c>
      <c r="U401" s="32">
        <f t="shared" si="288"/>
        <v>0</v>
      </c>
      <c r="V401" s="32">
        <f t="shared" si="288"/>
        <v>0</v>
      </c>
      <c r="W401" s="32">
        <f t="shared" si="288"/>
        <v>0</v>
      </c>
      <c r="X401" s="31">
        <f t="shared" si="278"/>
        <v>0</v>
      </c>
      <c r="Y401" s="31">
        <f t="shared" si="279"/>
        <v>0</v>
      </c>
      <c r="Z401" s="31">
        <f t="shared" si="280"/>
        <v>0</v>
      </c>
      <c r="AA401" s="21"/>
      <c r="AB401" s="26" t="str">
        <f t="shared" si="281"/>
        <v/>
      </c>
      <c r="AC401" s="26" t="str">
        <f t="shared" si="282"/>
        <v/>
      </c>
      <c r="AD401" s="26" t="str">
        <f t="shared" si="283"/>
        <v/>
      </c>
      <c r="AE401" s="26" t="str">
        <f t="shared" si="284"/>
        <v/>
      </c>
      <c r="AF401" s="26" t="str">
        <f t="shared" si="285"/>
        <v/>
      </c>
      <c r="AG401" s="26" t="str">
        <f t="shared" si="286"/>
        <v/>
      </c>
      <c r="AH401" s="26" t="str">
        <f t="shared" si="287"/>
        <v/>
      </c>
      <c r="AI401" s="21"/>
      <c r="AJ401" s="242"/>
      <c r="AK401" s="13"/>
    </row>
    <row r="402" spans="2:37">
      <c r="B402" s="9"/>
      <c r="D402" s="224" t="s">
        <v>376</v>
      </c>
      <c r="E402" s="5" t="s">
        <v>43</v>
      </c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31">
        <f t="shared" si="278"/>
        <v>0</v>
      </c>
      <c r="Y402" s="31">
        <f t="shared" si="279"/>
        <v>0</v>
      </c>
      <c r="Z402" s="31">
        <f t="shared" si="280"/>
        <v>0</v>
      </c>
      <c r="AA402" s="21"/>
      <c r="AB402" s="26" t="str">
        <f t="shared" si="281"/>
        <v/>
      </c>
      <c r="AC402" s="26" t="str">
        <f t="shared" si="282"/>
        <v/>
      </c>
      <c r="AD402" s="26" t="str">
        <f t="shared" si="283"/>
        <v/>
      </c>
      <c r="AE402" s="26" t="str">
        <f t="shared" si="284"/>
        <v/>
      </c>
      <c r="AF402" s="26" t="str">
        <f t="shared" si="285"/>
        <v/>
      </c>
      <c r="AG402" s="26" t="str">
        <f t="shared" si="286"/>
        <v/>
      </c>
      <c r="AH402" s="26" t="str">
        <f t="shared" si="287"/>
        <v/>
      </c>
      <c r="AI402" s="21"/>
      <c r="AJ402" s="242"/>
      <c r="AK402" s="13"/>
    </row>
    <row r="403" spans="2:37">
      <c r="B403" s="9"/>
      <c r="D403" s="224" t="s">
        <v>302</v>
      </c>
      <c r="E403" s="5" t="s">
        <v>43</v>
      </c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31">
        <f t="shared" si="278"/>
        <v>0</v>
      </c>
      <c r="Y403" s="31">
        <f t="shared" si="279"/>
        <v>0</v>
      </c>
      <c r="Z403" s="31">
        <f t="shared" si="280"/>
        <v>0</v>
      </c>
      <c r="AA403" s="21"/>
      <c r="AB403" s="26" t="str">
        <f t="shared" si="281"/>
        <v/>
      </c>
      <c r="AC403" s="26" t="str">
        <f t="shared" si="282"/>
        <v/>
      </c>
      <c r="AD403" s="26" t="str">
        <f t="shared" si="283"/>
        <v/>
      </c>
      <c r="AE403" s="26" t="str">
        <f t="shared" si="284"/>
        <v/>
      </c>
      <c r="AF403" s="26" t="str">
        <f t="shared" si="285"/>
        <v/>
      </c>
      <c r="AG403" s="26" t="str">
        <f t="shared" si="286"/>
        <v/>
      </c>
      <c r="AH403" s="26" t="str">
        <f t="shared" si="287"/>
        <v/>
      </c>
      <c r="AI403" s="21"/>
      <c r="AJ403" s="242"/>
      <c r="AK403" s="13"/>
    </row>
    <row r="404" spans="2:37">
      <c r="B404" s="9"/>
      <c r="D404" s="224" t="s">
        <v>301</v>
      </c>
      <c r="E404" s="5" t="s">
        <v>43</v>
      </c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31">
        <f t="shared" si="278"/>
        <v>0</v>
      </c>
      <c r="Y404" s="31">
        <f t="shared" si="279"/>
        <v>0</v>
      </c>
      <c r="Z404" s="31">
        <f t="shared" si="280"/>
        <v>0</v>
      </c>
      <c r="AA404" s="21"/>
      <c r="AB404" s="26" t="str">
        <f t="shared" si="281"/>
        <v/>
      </c>
      <c r="AC404" s="26" t="str">
        <f t="shared" si="282"/>
        <v/>
      </c>
      <c r="AD404" s="26" t="str">
        <f t="shared" si="283"/>
        <v/>
      </c>
      <c r="AE404" s="26" t="str">
        <f t="shared" si="284"/>
        <v/>
      </c>
      <c r="AF404" s="26" t="str">
        <f t="shared" si="285"/>
        <v/>
      </c>
      <c r="AG404" s="26" t="str">
        <f t="shared" si="286"/>
        <v/>
      </c>
      <c r="AH404" s="26" t="str">
        <f t="shared" si="287"/>
        <v/>
      </c>
      <c r="AI404" s="21"/>
      <c r="AJ404" s="242"/>
      <c r="AK404" s="13"/>
    </row>
    <row r="405" spans="2:37">
      <c r="B405" s="9"/>
      <c r="D405" s="187" t="s">
        <v>166</v>
      </c>
      <c r="E405" s="5" t="s">
        <v>43</v>
      </c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31">
        <f t="shared" si="278"/>
        <v>0</v>
      </c>
      <c r="Y405" s="31">
        <f t="shared" si="279"/>
        <v>0</v>
      </c>
      <c r="Z405" s="31">
        <f t="shared" si="280"/>
        <v>0</v>
      </c>
      <c r="AA405" s="21"/>
      <c r="AB405" s="26" t="str">
        <f t="shared" si="281"/>
        <v/>
      </c>
      <c r="AC405" s="26" t="str">
        <f t="shared" si="282"/>
        <v/>
      </c>
      <c r="AD405" s="26" t="str">
        <f t="shared" si="283"/>
        <v/>
      </c>
      <c r="AE405" s="26" t="str">
        <f t="shared" si="284"/>
        <v/>
      </c>
      <c r="AF405" s="26" t="str">
        <f t="shared" si="285"/>
        <v/>
      </c>
      <c r="AG405" s="26" t="str">
        <f t="shared" si="286"/>
        <v/>
      </c>
      <c r="AH405" s="26" t="str">
        <f t="shared" si="287"/>
        <v/>
      </c>
      <c r="AI405" s="21"/>
      <c r="AJ405" s="242"/>
      <c r="AK405" s="13"/>
    </row>
    <row r="406" spans="2:37">
      <c r="B406" s="9"/>
      <c r="D406" s="62" t="s">
        <v>182</v>
      </c>
      <c r="E406" s="5" t="s">
        <v>43</v>
      </c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31">
        <f t="shared" si="278"/>
        <v>0</v>
      </c>
      <c r="Y406" s="31">
        <f t="shared" si="279"/>
        <v>0</v>
      </c>
      <c r="Z406" s="31">
        <f t="shared" si="280"/>
        <v>0</v>
      </c>
      <c r="AA406" s="21"/>
      <c r="AB406" s="26" t="str">
        <f t="shared" si="281"/>
        <v/>
      </c>
      <c r="AC406" s="26" t="str">
        <f t="shared" si="282"/>
        <v/>
      </c>
      <c r="AD406" s="26" t="str">
        <f t="shared" si="283"/>
        <v/>
      </c>
      <c r="AE406" s="26" t="str">
        <f t="shared" si="284"/>
        <v/>
      </c>
      <c r="AF406" s="26" t="str">
        <f t="shared" si="285"/>
        <v/>
      </c>
      <c r="AG406" s="26" t="str">
        <f t="shared" si="286"/>
        <v/>
      </c>
      <c r="AH406" s="26" t="str">
        <f t="shared" si="287"/>
        <v/>
      </c>
      <c r="AI406" s="21"/>
      <c r="AJ406" s="242"/>
      <c r="AK406" s="13"/>
    </row>
    <row r="407" spans="2:37" ht="44.25" customHeight="1">
      <c r="B407" s="9"/>
      <c r="C407" s="172" t="s">
        <v>501</v>
      </c>
      <c r="D407" s="219" t="s">
        <v>288</v>
      </c>
      <c r="E407" s="12" t="s">
        <v>76</v>
      </c>
      <c r="F407" s="211">
        <v>43466</v>
      </c>
      <c r="G407" s="211">
        <v>43497</v>
      </c>
      <c r="H407" s="211">
        <v>43525</v>
      </c>
      <c r="I407" s="211">
        <v>43556</v>
      </c>
      <c r="J407" s="211">
        <v>43586</v>
      </c>
      <c r="K407" s="211">
        <v>43617</v>
      </c>
      <c r="L407" s="211">
        <v>43647</v>
      </c>
      <c r="M407" s="211">
        <v>43678</v>
      </c>
      <c r="N407" s="211">
        <v>43709</v>
      </c>
      <c r="O407" s="211">
        <v>43739</v>
      </c>
      <c r="P407" s="211">
        <v>43770</v>
      </c>
      <c r="Q407" s="211">
        <v>43800</v>
      </c>
      <c r="R407" s="257">
        <v>44013</v>
      </c>
      <c r="S407" s="257">
        <v>44044</v>
      </c>
      <c r="T407" s="257">
        <v>44075</v>
      </c>
      <c r="U407" s="257">
        <v>44105</v>
      </c>
      <c r="V407" s="257">
        <v>44136</v>
      </c>
      <c r="W407" s="257">
        <v>44166</v>
      </c>
      <c r="X407" s="12">
        <v>2019</v>
      </c>
      <c r="Y407" s="258" t="s">
        <v>420</v>
      </c>
      <c r="Z407" s="258" t="s">
        <v>421</v>
      </c>
      <c r="AA407" s="12"/>
      <c r="AB407" s="259" t="s">
        <v>409</v>
      </c>
      <c r="AC407" s="259" t="s">
        <v>410</v>
      </c>
      <c r="AD407" s="259" t="s">
        <v>411</v>
      </c>
      <c r="AE407" s="259" t="s">
        <v>412</v>
      </c>
      <c r="AF407" s="259" t="s">
        <v>413</v>
      </c>
      <c r="AG407" s="259" t="s">
        <v>414</v>
      </c>
      <c r="AH407" s="259" t="s">
        <v>422</v>
      </c>
      <c r="AI407" s="12"/>
      <c r="AJ407" s="12" t="s">
        <v>42</v>
      </c>
      <c r="AK407" s="13"/>
    </row>
    <row r="408" spans="2:37">
      <c r="B408" s="9"/>
      <c r="D408" s="209" t="s">
        <v>268</v>
      </c>
      <c r="E408" s="5" t="s">
        <v>43</v>
      </c>
      <c r="F408" s="32">
        <f>F409</f>
        <v>0</v>
      </c>
      <c r="G408" s="32">
        <f t="shared" ref="G408:W408" si="289">G409</f>
        <v>0</v>
      </c>
      <c r="H408" s="32">
        <f t="shared" si="289"/>
        <v>0</v>
      </c>
      <c r="I408" s="32">
        <f t="shared" si="289"/>
        <v>0</v>
      </c>
      <c r="J408" s="32">
        <f t="shared" si="289"/>
        <v>0</v>
      </c>
      <c r="K408" s="32">
        <f t="shared" si="289"/>
        <v>0</v>
      </c>
      <c r="L408" s="32">
        <f t="shared" si="289"/>
        <v>0</v>
      </c>
      <c r="M408" s="32">
        <f t="shared" si="289"/>
        <v>0</v>
      </c>
      <c r="N408" s="32">
        <f t="shared" si="289"/>
        <v>0</v>
      </c>
      <c r="O408" s="32">
        <f t="shared" si="289"/>
        <v>0</v>
      </c>
      <c r="P408" s="32">
        <f t="shared" si="289"/>
        <v>0</v>
      </c>
      <c r="Q408" s="32">
        <f t="shared" si="289"/>
        <v>0</v>
      </c>
      <c r="R408" s="32">
        <f t="shared" si="289"/>
        <v>0</v>
      </c>
      <c r="S408" s="32">
        <f t="shared" si="289"/>
        <v>0</v>
      </c>
      <c r="T408" s="32">
        <f t="shared" si="289"/>
        <v>0</v>
      </c>
      <c r="U408" s="32">
        <f t="shared" si="289"/>
        <v>0</v>
      </c>
      <c r="V408" s="32">
        <f t="shared" si="289"/>
        <v>0</v>
      </c>
      <c r="W408" s="32">
        <f t="shared" si="289"/>
        <v>0</v>
      </c>
      <c r="X408" s="31">
        <f t="shared" ref="X408:X410" si="290">+SUM(F408:Q408)</f>
        <v>0</v>
      </c>
      <c r="Y408" s="31">
        <f t="shared" ref="Y408:Y410" si="291">+SUM(L408:Q408)</f>
        <v>0</v>
      </c>
      <c r="Z408" s="31">
        <f t="shared" ref="Z408:Z410" si="292">+SUM(R408:W408)</f>
        <v>0</v>
      </c>
      <c r="AA408" s="20"/>
      <c r="AB408" s="26" t="str">
        <f t="shared" ref="AB408:AB410" si="293">+IFERROR((R408/L408)-1,"")</f>
        <v/>
      </c>
      <c r="AC408" s="26" t="str">
        <f t="shared" ref="AC408:AC410" si="294">+IFERROR((S408/M408)-1,"")</f>
        <v/>
      </c>
      <c r="AD408" s="26" t="str">
        <f t="shared" ref="AD408:AD410" si="295">+IFERROR((T408/N408)-1,"")</f>
        <v/>
      </c>
      <c r="AE408" s="26" t="str">
        <f t="shared" ref="AE408:AE410" si="296">+IFERROR((U408/O408)-1,"")</f>
        <v/>
      </c>
      <c r="AF408" s="26" t="str">
        <f t="shared" ref="AF408:AF410" si="297">+IFERROR((V408/P408)-1,"")</f>
        <v/>
      </c>
      <c r="AG408" s="26" t="str">
        <f t="shared" ref="AG408:AG410" si="298">+IFERROR((W408/Q408)-1,"")</f>
        <v/>
      </c>
      <c r="AH408" s="26" t="str">
        <f t="shared" ref="AH408:AH410" si="299">+IFERROR((Z408/Y408)-1,"")</f>
        <v/>
      </c>
      <c r="AI408" s="20"/>
      <c r="AJ408" s="61"/>
      <c r="AK408" s="13"/>
    </row>
    <row r="409" spans="2:37" ht="24.75" customHeight="1">
      <c r="B409" s="9"/>
      <c r="D409" s="81" t="s">
        <v>344</v>
      </c>
      <c r="E409" s="5" t="s">
        <v>43</v>
      </c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31">
        <f t="shared" si="290"/>
        <v>0</v>
      </c>
      <c r="Y409" s="31">
        <f t="shared" si="291"/>
        <v>0</v>
      </c>
      <c r="Z409" s="31">
        <f t="shared" si="292"/>
        <v>0</v>
      </c>
      <c r="AA409" s="21"/>
      <c r="AB409" s="26" t="str">
        <f t="shared" si="293"/>
        <v/>
      </c>
      <c r="AC409" s="26" t="str">
        <f t="shared" si="294"/>
        <v/>
      </c>
      <c r="AD409" s="26" t="str">
        <f t="shared" si="295"/>
        <v/>
      </c>
      <c r="AE409" s="26" t="str">
        <f t="shared" si="296"/>
        <v/>
      </c>
      <c r="AF409" s="26" t="str">
        <f t="shared" si="297"/>
        <v/>
      </c>
      <c r="AG409" s="26" t="str">
        <f t="shared" si="298"/>
        <v/>
      </c>
      <c r="AH409" s="26" t="str">
        <f t="shared" si="299"/>
        <v/>
      </c>
      <c r="AI409" s="21"/>
      <c r="AJ409" s="242"/>
      <c r="AK409" s="13"/>
    </row>
    <row r="410" spans="2:37" ht="16.5" customHeight="1">
      <c r="B410" s="9"/>
      <c r="D410" s="81" t="s">
        <v>283</v>
      </c>
      <c r="E410" s="5" t="s">
        <v>43</v>
      </c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31">
        <f t="shared" si="290"/>
        <v>0</v>
      </c>
      <c r="Y410" s="31">
        <f t="shared" si="291"/>
        <v>0</v>
      </c>
      <c r="Z410" s="31">
        <f t="shared" si="292"/>
        <v>0</v>
      </c>
      <c r="AA410" s="21"/>
      <c r="AB410" s="26" t="str">
        <f t="shared" si="293"/>
        <v/>
      </c>
      <c r="AC410" s="26" t="str">
        <f t="shared" si="294"/>
        <v/>
      </c>
      <c r="AD410" s="26" t="str">
        <f t="shared" si="295"/>
        <v/>
      </c>
      <c r="AE410" s="26" t="str">
        <f t="shared" si="296"/>
        <v/>
      </c>
      <c r="AF410" s="26" t="str">
        <f t="shared" si="297"/>
        <v/>
      </c>
      <c r="AG410" s="26" t="str">
        <f t="shared" si="298"/>
        <v/>
      </c>
      <c r="AH410" s="26" t="str">
        <f t="shared" si="299"/>
        <v/>
      </c>
      <c r="AI410" s="21"/>
      <c r="AJ410" s="242"/>
      <c r="AK410" s="13"/>
    </row>
    <row r="411" spans="2:37" ht="16.5" customHeight="1">
      <c r="B411" s="9"/>
      <c r="D411" s="33"/>
      <c r="X411" s="67"/>
      <c r="Y411" s="67"/>
      <c r="Z411" s="67"/>
      <c r="AA411" s="67"/>
      <c r="AB411" s="67"/>
      <c r="AC411" s="67"/>
      <c r="AD411" s="67"/>
      <c r="AE411" s="67"/>
      <c r="AF411" s="67"/>
      <c r="AG411" s="67"/>
      <c r="AH411" s="67"/>
      <c r="AK411" s="13"/>
    </row>
    <row r="412" spans="2:37" ht="51" customHeight="1">
      <c r="B412" s="9"/>
      <c r="C412" s="172" t="s">
        <v>502</v>
      </c>
      <c r="D412" s="218" t="s">
        <v>345</v>
      </c>
      <c r="E412" s="12" t="s">
        <v>76</v>
      </c>
      <c r="F412" s="211">
        <v>43466</v>
      </c>
      <c r="G412" s="211">
        <v>43497</v>
      </c>
      <c r="H412" s="211">
        <v>43525</v>
      </c>
      <c r="I412" s="211">
        <v>43556</v>
      </c>
      <c r="J412" s="211">
        <v>43586</v>
      </c>
      <c r="K412" s="211">
        <v>43617</v>
      </c>
      <c r="L412" s="211">
        <v>43647</v>
      </c>
      <c r="M412" s="211">
        <v>43678</v>
      </c>
      <c r="N412" s="211">
        <v>43709</v>
      </c>
      <c r="O412" s="211">
        <v>43739</v>
      </c>
      <c r="P412" s="211">
        <v>43770</v>
      </c>
      <c r="Q412" s="211">
        <v>43800</v>
      </c>
      <c r="R412" s="257">
        <v>44013</v>
      </c>
      <c r="S412" s="257">
        <v>44044</v>
      </c>
      <c r="T412" s="257">
        <v>44075</v>
      </c>
      <c r="U412" s="257">
        <v>44105</v>
      </c>
      <c r="V412" s="257">
        <v>44136</v>
      </c>
      <c r="W412" s="257">
        <v>44166</v>
      </c>
      <c r="X412" s="12">
        <v>2019</v>
      </c>
      <c r="Y412" s="258" t="s">
        <v>420</v>
      </c>
      <c r="Z412" s="258" t="s">
        <v>421</v>
      </c>
      <c r="AA412" s="12"/>
      <c r="AB412" s="259" t="s">
        <v>409</v>
      </c>
      <c r="AC412" s="259" t="s">
        <v>410</v>
      </c>
      <c r="AD412" s="259" t="s">
        <v>411</v>
      </c>
      <c r="AE412" s="259" t="s">
        <v>412</v>
      </c>
      <c r="AF412" s="259" t="s">
        <v>413</v>
      </c>
      <c r="AG412" s="259" t="s">
        <v>414</v>
      </c>
      <c r="AH412" s="259" t="s">
        <v>422</v>
      </c>
      <c r="AI412" s="12"/>
      <c r="AJ412" s="12" t="s">
        <v>42</v>
      </c>
      <c r="AK412" s="13"/>
    </row>
    <row r="413" spans="2:37">
      <c r="B413" s="9"/>
      <c r="D413" s="171" t="s">
        <v>44</v>
      </c>
      <c r="E413" s="5" t="s">
        <v>43</v>
      </c>
      <c r="F413" s="32">
        <f t="shared" ref="F413:W413" si="300">F416+F414+F417+F420+F421+F415</f>
        <v>0</v>
      </c>
      <c r="G413" s="32">
        <f t="shared" si="300"/>
        <v>0</v>
      </c>
      <c r="H413" s="32">
        <f t="shared" si="300"/>
        <v>0</v>
      </c>
      <c r="I413" s="32">
        <f t="shared" si="300"/>
        <v>0</v>
      </c>
      <c r="J413" s="32">
        <f t="shared" si="300"/>
        <v>0</v>
      </c>
      <c r="K413" s="32">
        <f t="shared" si="300"/>
        <v>0</v>
      </c>
      <c r="L413" s="32">
        <f t="shared" si="300"/>
        <v>0</v>
      </c>
      <c r="M413" s="32">
        <f t="shared" si="300"/>
        <v>0</v>
      </c>
      <c r="N413" s="32">
        <f t="shared" si="300"/>
        <v>0</v>
      </c>
      <c r="O413" s="32">
        <f t="shared" si="300"/>
        <v>0</v>
      </c>
      <c r="P413" s="32">
        <f t="shared" si="300"/>
        <v>0</v>
      </c>
      <c r="Q413" s="32">
        <f t="shared" si="300"/>
        <v>0</v>
      </c>
      <c r="R413" s="32">
        <f t="shared" si="300"/>
        <v>0</v>
      </c>
      <c r="S413" s="32">
        <f t="shared" si="300"/>
        <v>0</v>
      </c>
      <c r="T413" s="32">
        <f t="shared" si="300"/>
        <v>0</v>
      </c>
      <c r="U413" s="32">
        <f t="shared" si="300"/>
        <v>0</v>
      </c>
      <c r="V413" s="32">
        <f t="shared" si="300"/>
        <v>0</v>
      </c>
      <c r="W413" s="32">
        <f t="shared" si="300"/>
        <v>0</v>
      </c>
      <c r="X413" s="31">
        <f t="shared" ref="X413:X421" si="301">+SUM(F413:Q413)</f>
        <v>0</v>
      </c>
      <c r="Y413" s="31">
        <f t="shared" ref="Y413:Y421" si="302">+SUM(L413:Q413)</f>
        <v>0</v>
      </c>
      <c r="Z413" s="31">
        <f t="shared" ref="Z413:Z421" si="303">+SUM(R413:W413)</f>
        <v>0</v>
      </c>
      <c r="AA413" s="21"/>
      <c r="AB413" s="26" t="str">
        <f t="shared" ref="AB413:AB421" si="304">+IFERROR((R413/L413)-1,"")</f>
        <v/>
      </c>
      <c r="AC413" s="26" t="str">
        <f t="shared" ref="AC413:AC421" si="305">+IFERROR((S413/M413)-1,"")</f>
        <v/>
      </c>
      <c r="AD413" s="26" t="str">
        <f t="shared" ref="AD413:AD421" si="306">+IFERROR((T413/N413)-1,"")</f>
        <v/>
      </c>
      <c r="AE413" s="26" t="str">
        <f t="shared" ref="AE413:AE421" si="307">+IFERROR((U413/O413)-1,"")</f>
        <v/>
      </c>
      <c r="AF413" s="26" t="str">
        <f t="shared" ref="AF413:AF421" si="308">+IFERROR((V413/P413)-1,"")</f>
        <v/>
      </c>
      <c r="AG413" s="26" t="str">
        <f t="shared" ref="AG413:AG421" si="309">+IFERROR((W413/Q413)-1,"")</f>
        <v/>
      </c>
      <c r="AH413" s="26" t="str">
        <f t="shared" ref="AH413:AH421" si="310">+IFERROR((Z413/Y413)-1,"")</f>
        <v/>
      </c>
      <c r="AI413" s="21"/>
      <c r="AJ413" s="242"/>
      <c r="AK413" s="13"/>
    </row>
    <row r="414" spans="2:37">
      <c r="B414" s="9"/>
      <c r="D414" s="180" t="s">
        <v>289</v>
      </c>
      <c r="E414" s="5" t="s">
        <v>43</v>
      </c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31">
        <f t="shared" si="301"/>
        <v>0</v>
      </c>
      <c r="Y414" s="31">
        <f t="shared" si="302"/>
        <v>0</v>
      </c>
      <c r="Z414" s="31">
        <f t="shared" si="303"/>
        <v>0</v>
      </c>
      <c r="AA414" s="21"/>
      <c r="AB414" s="26" t="str">
        <f t="shared" si="304"/>
        <v/>
      </c>
      <c r="AC414" s="26" t="str">
        <f t="shared" si="305"/>
        <v/>
      </c>
      <c r="AD414" s="26" t="str">
        <f t="shared" si="306"/>
        <v/>
      </c>
      <c r="AE414" s="26" t="str">
        <f t="shared" si="307"/>
        <v/>
      </c>
      <c r="AF414" s="26" t="str">
        <f t="shared" si="308"/>
        <v/>
      </c>
      <c r="AG414" s="26" t="str">
        <f t="shared" si="309"/>
        <v/>
      </c>
      <c r="AH414" s="26" t="str">
        <f t="shared" si="310"/>
        <v/>
      </c>
      <c r="AI414" s="21"/>
      <c r="AJ414" s="242"/>
      <c r="AK414" s="13"/>
    </row>
    <row r="415" spans="2:37">
      <c r="B415" s="9"/>
      <c r="D415" s="180" t="s">
        <v>367</v>
      </c>
      <c r="E415" s="5" t="s">
        <v>43</v>
      </c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31">
        <f t="shared" si="301"/>
        <v>0</v>
      </c>
      <c r="Y415" s="31">
        <f t="shared" si="302"/>
        <v>0</v>
      </c>
      <c r="Z415" s="31">
        <f t="shared" si="303"/>
        <v>0</v>
      </c>
      <c r="AA415" s="21"/>
      <c r="AB415" s="26" t="str">
        <f t="shared" si="304"/>
        <v/>
      </c>
      <c r="AC415" s="26" t="str">
        <f t="shared" si="305"/>
        <v/>
      </c>
      <c r="AD415" s="26" t="str">
        <f t="shared" si="306"/>
        <v/>
      </c>
      <c r="AE415" s="26" t="str">
        <f t="shared" si="307"/>
        <v/>
      </c>
      <c r="AF415" s="26" t="str">
        <f t="shared" si="308"/>
        <v/>
      </c>
      <c r="AG415" s="26" t="str">
        <f t="shared" si="309"/>
        <v/>
      </c>
      <c r="AH415" s="26" t="str">
        <f t="shared" si="310"/>
        <v/>
      </c>
      <c r="AI415" s="21"/>
      <c r="AJ415" s="242"/>
      <c r="AK415" s="13"/>
    </row>
    <row r="416" spans="2:37">
      <c r="B416" s="9"/>
      <c r="D416" s="180" t="s">
        <v>45</v>
      </c>
      <c r="E416" s="5" t="s">
        <v>43</v>
      </c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31">
        <f t="shared" si="301"/>
        <v>0</v>
      </c>
      <c r="Y416" s="31">
        <f t="shared" si="302"/>
        <v>0</v>
      </c>
      <c r="Z416" s="31">
        <f t="shared" si="303"/>
        <v>0</v>
      </c>
      <c r="AA416" s="21"/>
      <c r="AB416" s="26" t="str">
        <f t="shared" si="304"/>
        <v/>
      </c>
      <c r="AC416" s="26" t="str">
        <f t="shared" si="305"/>
        <v/>
      </c>
      <c r="AD416" s="26" t="str">
        <f t="shared" si="306"/>
        <v/>
      </c>
      <c r="AE416" s="26" t="str">
        <f t="shared" si="307"/>
        <v/>
      </c>
      <c r="AF416" s="26" t="str">
        <f t="shared" si="308"/>
        <v/>
      </c>
      <c r="AG416" s="26" t="str">
        <f t="shared" si="309"/>
        <v/>
      </c>
      <c r="AH416" s="26" t="str">
        <f t="shared" si="310"/>
        <v/>
      </c>
      <c r="AI416" s="21"/>
      <c r="AJ416" s="242"/>
      <c r="AK416" s="13"/>
    </row>
    <row r="417" spans="2:37">
      <c r="B417" s="9"/>
      <c r="D417" s="180" t="s">
        <v>46</v>
      </c>
      <c r="E417" s="5" t="s">
        <v>43</v>
      </c>
      <c r="F417" s="32">
        <f t="shared" ref="F417:W417" si="311">+SUM(F418:F419)</f>
        <v>0</v>
      </c>
      <c r="G417" s="32">
        <f t="shared" si="311"/>
        <v>0</v>
      </c>
      <c r="H417" s="32">
        <f t="shared" si="311"/>
        <v>0</v>
      </c>
      <c r="I417" s="32">
        <f t="shared" si="311"/>
        <v>0</v>
      </c>
      <c r="J417" s="32">
        <f t="shared" si="311"/>
        <v>0</v>
      </c>
      <c r="K417" s="32">
        <f t="shared" si="311"/>
        <v>0</v>
      </c>
      <c r="L417" s="32">
        <f t="shared" si="311"/>
        <v>0</v>
      </c>
      <c r="M417" s="32">
        <f t="shared" si="311"/>
        <v>0</v>
      </c>
      <c r="N417" s="32">
        <f t="shared" si="311"/>
        <v>0</v>
      </c>
      <c r="O417" s="32">
        <f t="shared" si="311"/>
        <v>0</v>
      </c>
      <c r="P417" s="32">
        <f t="shared" si="311"/>
        <v>0</v>
      </c>
      <c r="Q417" s="32">
        <f t="shared" si="311"/>
        <v>0</v>
      </c>
      <c r="R417" s="32">
        <f t="shared" si="311"/>
        <v>0</v>
      </c>
      <c r="S417" s="32">
        <f t="shared" si="311"/>
        <v>0</v>
      </c>
      <c r="T417" s="32">
        <f t="shared" si="311"/>
        <v>0</v>
      </c>
      <c r="U417" s="32">
        <f t="shared" si="311"/>
        <v>0</v>
      </c>
      <c r="V417" s="32">
        <f t="shared" si="311"/>
        <v>0</v>
      </c>
      <c r="W417" s="32">
        <f t="shared" si="311"/>
        <v>0</v>
      </c>
      <c r="X417" s="31">
        <f t="shared" si="301"/>
        <v>0</v>
      </c>
      <c r="Y417" s="31">
        <f t="shared" si="302"/>
        <v>0</v>
      </c>
      <c r="Z417" s="31">
        <f t="shared" si="303"/>
        <v>0</v>
      </c>
      <c r="AA417" s="21"/>
      <c r="AB417" s="26" t="str">
        <f t="shared" si="304"/>
        <v/>
      </c>
      <c r="AC417" s="26" t="str">
        <f t="shared" si="305"/>
        <v/>
      </c>
      <c r="AD417" s="26" t="str">
        <f t="shared" si="306"/>
        <v/>
      </c>
      <c r="AE417" s="26" t="str">
        <f t="shared" si="307"/>
        <v/>
      </c>
      <c r="AF417" s="26" t="str">
        <f t="shared" si="308"/>
        <v/>
      </c>
      <c r="AG417" s="26" t="str">
        <f t="shared" si="309"/>
        <v/>
      </c>
      <c r="AH417" s="26" t="str">
        <f t="shared" si="310"/>
        <v/>
      </c>
      <c r="AI417" s="21"/>
      <c r="AJ417" s="242"/>
      <c r="AK417" s="13"/>
    </row>
    <row r="418" spans="2:37">
      <c r="B418" s="9"/>
      <c r="D418" s="224" t="s">
        <v>376</v>
      </c>
      <c r="E418" s="5" t="s">
        <v>43</v>
      </c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31">
        <f t="shared" si="301"/>
        <v>0</v>
      </c>
      <c r="Y418" s="31">
        <f t="shared" si="302"/>
        <v>0</v>
      </c>
      <c r="Z418" s="31">
        <f t="shared" si="303"/>
        <v>0</v>
      </c>
      <c r="AA418" s="21"/>
      <c r="AB418" s="26" t="str">
        <f t="shared" si="304"/>
        <v/>
      </c>
      <c r="AC418" s="26" t="str">
        <f t="shared" si="305"/>
        <v/>
      </c>
      <c r="AD418" s="26" t="str">
        <f t="shared" si="306"/>
        <v/>
      </c>
      <c r="AE418" s="26" t="str">
        <f t="shared" si="307"/>
        <v/>
      </c>
      <c r="AF418" s="26" t="str">
        <f t="shared" si="308"/>
        <v/>
      </c>
      <c r="AG418" s="26" t="str">
        <f t="shared" si="309"/>
        <v/>
      </c>
      <c r="AH418" s="26" t="str">
        <f t="shared" si="310"/>
        <v/>
      </c>
      <c r="AI418" s="21"/>
      <c r="AJ418" s="242"/>
      <c r="AK418" s="13"/>
    </row>
    <row r="419" spans="2:37">
      <c r="B419" s="9"/>
      <c r="D419" s="224" t="s">
        <v>301</v>
      </c>
      <c r="E419" s="5" t="s">
        <v>43</v>
      </c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31">
        <f t="shared" si="301"/>
        <v>0</v>
      </c>
      <c r="Y419" s="31">
        <f t="shared" si="302"/>
        <v>0</v>
      </c>
      <c r="Z419" s="31">
        <f t="shared" si="303"/>
        <v>0</v>
      </c>
      <c r="AA419" s="21"/>
      <c r="AB419" s="26" t="str">
        <f t="shared" si="304"/>
        <v/>
      </c>
      <c r="AC419" s="26" t="str">
        <f t="shared" si="305"/>
        <v/>
      </c>
      <c r="AD419" s="26" t="str">
        <f t="shared" si="306"/>
        <v/>
      </c>
      <c r="AE419" s="26" t="str">
        <f t="shared" si="307"/>
        <v/>
      </c>
      <c r="AF419" s="26" t="str">
        <f t="shared" si="308"/>
        <v/>
      </c>
      <c r="AG419" s="26" t="str">
        <f t="shared" si="309"/>
        <v/>
      </c>
      <c r="AH419" s="26" t="str">
        <f t="shared" si="310"/>
        <v/>
      </c>
      <c r="AI419" s="21"/>
      <c r="AJ419" s="242"/>
      <c r="AK419" s="13"/>
    </row>
    <row r="420" spans="2:37">
      <c r="B420" s="9"/>
      <c r="D420" s="187" t="s">
        <v>166</v>
      </c>
      <c r="E420" s="5" t="s">
        <v>43</v>
      </c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31">
        <f t="shared" si="301"/>
        <v>0</v>
      </c>
      <c r="Y420" s="31">
        <f t="shared" si="302"/>
        <v>0</v>
      </c>
      <c r="Z420" s="31">
        <f t="shared" si="303"/>
        <v>0</v>
      </c>
      <c r="AA420" s="21"/>
      <c r="AB420" s="26" t="str">
        <f t="shared" si="304"/>
        <v/>
      </c>
      <c r="AC420" s="26" t="str">
        <f t="shared" si="305"/>
        <v/>
      </c>
      <c r="AD420" s="26" t="str">
        <f t="shared" si="306"/>
        <v/>
      </c>
      <c r="AE420" s="26" t="str">
        <f t="shared" si="307"/>
        <v/>
      </c>
      <c r="AF420" s="26" t="str">
        <f t="shared" si="308"/>
        <v/>
      </c>
      <c r="AG420" s="26" t="str">
        <f t="shared" si="309"/>
        <v/>
      </c>
      <c r="AH420" s="26" t="str">
        <f t="shared" si="310"/>
        <v/>
      </c>
      <c r="AI420" s="21"/>
      <c r="AJ420" s="242"/>
      <c r="AK420" s="13"/>
    </row>
    <row r="421" spans="2:37">
      <c r="B421" s="9"/>
      <c r="D421" s="62" t="s">
        <v>182</v>
      </c>
      <c r="E421" s="5" t="s">
        <v>43</v>
      </c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31">
        <f t="shared" si="301"/>
        <v>0</v>
      </c>
      <c r="Y421" s="31">
        <f t="shared" si="302"/>
        <v>0</v>
      </c>
      <c r="Z421" s="31">
        <f t="shared" si="303"/>
        <v>0</v>
      </c>
      <c r="AA421" s="21"/>
      <c r="AB421" s="26" t="str">
        <f t="shared" si="304"/>
        <v/>
      </c>
      <c r="AC421" s="26" t="str">
        <f t="shared" si="305"/>
        <v/>
      </c>
      <c r="AD421" s="26" t="str">
        <f t="shared" si="306"/>
        <v/>
      </c>
      <c r="AE421" s="26" t="str">
        <f t="shared" si="307"/>
        <v/>
      </c>
      <c r="AF421" s="26" t="str">
        <f t="shared" si="308"/>
        <v/>
      </c>
      <c r="AG421" s="26" t="str">
        <f t="shared" si="309"/>
        <v/>
      </c>
      <c r="AH421" s="26" t="str">
        <f t="shared" si="310"/>
        <v/>
      </c>
      <c r="AI421" s="21"/>
      <c r="AJ421" s="242"/>
      <c r="AK421" s="13"/>
    </row>
    <row r="422" spans="2:37" s="59" customFormat="1" ht="48" customHeight="1">
      <c r="B422" s="191"/>
      <c r="C422" s="165" t="s">
        <v>503</v>
      </c>
      <c r="D422" s="217" t="s">
        <v>25</v>
      </c>
      <c r="E422" s="12" t="s">
        <v>76</v>
      </c>
      <c r="F422" s="211">
        <v>43466</v>
      </c>
      <c r="G422" s="211">
        <v>43497</v>
      </c>
      <c r="H422" s="211">
        <v>43525</v>
      </c>
      <c r="I422" s="211">
        <v>43556</v>
      </c>
      <c r="J422" s="211">
        <v>43586</v>
      </c>
      <c r="K422" s="211">
        <v>43617</v>
      </c>
      <c r="L422" s="211">
        <v>43647</v>
      </c>
      <c r="M422" s="211">
        <v>43678</v>
      </c>
      <c r="N422" s="211">
        <v>43709</v>
      </c>
      <c r="O422" s="211">
        <v>43739</v>
      </c>
      <c r="P422" s="211">
        <v>43770</v>
      </c>
      <c r="Q422" s="211">
        <v>43800</v>
      </c>
      <c r="R422" s="257">
        <v>44013</v>
      </c>
      <c r="S422" s="257">
        <v>44044</v>
      </c>
      <c r="T422" s="257">
        <v>44075</v>
      </c>
      <c r="U422" s="257">
        <v>44105</v>
      </c>
      <c r="V422" s="257">
        <v>44136</v>
      </c>
      <c r="W422" s="257">
        <v>44166</v>
      </c>
      <c r="X422" s="12">
        <v>2019</v>
      </c>
      <c r="Y422" s="258" t="s">
        <v>420</v>
      </c>
      <c r="Z422" s="258" t="s">
        <v>421</v>
      </c>
      <c r="AA422" s="12"/>
      <c r="AB422" s="259" t="s">
        <v>409</v>
      </c>
      <c r="AC422" s="259" t="s">
        <v>410</v>
      </c>
      <c r="AD422" s="259" t="s">
        <v>411</v>
      </c>
      <c r="AE422" s="259" t="s">
        <v>412</v>
      </c>
      <c r="AF422" s="259" t="s">
        <v>413</v>
      </c>
      <c r="AG422" s="259" t="s">
        <v>414</v>
      </c>
      <c r="AH422" s="259" t="s">
        <v>422</v>
      </c>
      <c r="AI422" s="12"/>
      <c r="AJ422" s="12" t="s">
        <v>42</v>
      </c>
      <c r="AK422" s="13"/>
    </row>
    <row r="423" spans="2:37">
      <c r="B423" s="9"/>
      <c r="C423" s="172" t="s">
        <v>504</v>
      </c>
      <c r="D423" s="219" t="s">
        <v>295</v>
      </c>
      <c r="E423" s="5" t="s">
        <v>43</v>
      </c>
      <c r="F423" s="32">
        <f>+SUM(F424:F429)</f>
        <v>0</v>
      </c>
      <c r="G423" s="32">
        <f t="shared" ref="G423:W423" si="312">+SUM(G424:G429)</f>
        <v>0</v>
      </c>
      <c r="H423" s="32">
        <f t="shared" si="312"/>
        <v>0</v>
      </c>
      <c r="I423" s="32">
        <f t="shared" si="312"/>
        <v>0</v>
      </c>
      <c r="J423" s="32">
        <f t="shared" si="312"/>
        <v>0</v>
      </c>
      <c r="K423" s="32">
        <f t="shared" si="312"/>
        <v>0</v>
      </c>
      <c r="L423" s="32">
        <f t="shared" si="312"/>
        <v>0</v>
      </c>
      <c r="M423" s="32">
        <f t="shared" si="312"/>
        <v>0</v>
      </c>
      <c r="N423" s="32">
        <f t="shared" si="312"/>
        <v>0</v>
      </c>
      <c r="O423" s="32">
        <f t="shared" si="312"/>
        <v>0</v>
      </c>
      <c r="P423" s="32">
        <f t="shared" si="312"/>
        <v>0</v>
      </c>
      <c r="Q423" s="32">
        <f t="shared" si="312"/>
        <v>0</v>
      </c>
      <c r="R423" s="32">
        <f t="shared" si="312"/>
        <v>0</v>
      </c>
      <c r="S423" s="32">
        <f t="shared" si="312"/>
        <v>0</v>
      </c>
      <c r="T423" s="32">
        <f t="shared" si="312"/>
        <v>0</v>
      </c>
      <c r="U423" s="32">
        <f t="shared" si="312"/>
        <v>0</v>
      </c>
      <c r="V423" s="32">
        <f t="shared" si="312"/>
        <v>0</v>
      </c>
      <c r="W423" s="32">
        <f t="shared" si="312"/>
        <v>0</v>
      </c>
      <c r="X423" s="31">
        <f t="shared" ref="X423:X429" si="313">+SUM(F423:Q423)</f>
        <v>0</v>
      </c>
      <c r="Y423" s="31">
        <f t="shared" ref="Y423:Y429" si="314">+SUM(L423:Q423)</f>
        <v>0</v>
      </c>
      <c r="Z423" s="31">
        <f t="shared" ref="Z423:Z429" si="315">+SUM(R423:W423)</f>
        <v>0</v>
      </c>
      <c r="AA423" s="21"/>
      <c r="AB423" s="26" t="str">
        <f t="shared" ref="AB423:AB429" si="316">+IFERROR((R423/L423)-1,"")</f>
        <v/>
      </c>
      <c r="AC423" s="26" t="str">
        <f t="shared" ref="AC423:AC429" si="317">+IFERROR((S423/M423)-1,"")</f>
        <v/>
      </c>
      <c r="AD423" s="26" t="str">
        <f t="shared" ref="AD423:AD429" si="318">+IFERROR((T423/N423)-1,"")</f>
        <v/>
      </c>
      <c r="AE423" s="26" t="str">
        <f t="shared" ref="AE423:AE429" si="319">+IFERROR((U423/O423)-1,"")</f>
        <v/>
      </c>
      <c r="AF423" s="26" t="str">
        <f t="shared" ref="AF423:AF429" si="320">+IFERROR((V423/P423)-1,"")</f>
        <v/>
      </c>
      <c r="AG423" s="26" t="str">
        <f t="shared" ref="AG423:AG429" si="321">+IFERROR((W423/Q423)-1,"")</f>
        <v/>
      </c>
      <c r="AH423" s="26" t="str">
        <f t="shared" ref="AH423:AH429" si="322">+IFERROR((Z423/Y423)-1,"")</f>
        <v/>
      </c>
      <c r="AI423" s="21"/>
      <c r="AJ423" s="242"/>
      <c r="AK423" s="13"/>
    </row>
    <row r="424" spans="2:37">
      <c r="B424" s="9"/>
      <c r="D424" s="63" t="s">
        <v>184</v>
      </c>
      <c r="E424" s="5" t="s">
        <v>43</v>
      </c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31">
        <f t="shared" si="313"/>
        <v>0</v>
      </c>
      <c r="Y424" s="31">
        <f t="shared" si="314"/>
        <v>0</v>
      </c>
      <c r="Z424" s="31">
        <f t="shared" si="315"/>
        <v>0</v>
      </c>
      <c r="AA424" s="21"/>
      <c r="AB424" s="26" t="str">
        <f t="shared" si="316"/>
        <v/>
      </c>
      <c r="AC424" s="26" t="str">
        <f t="shared" si="317"/>
        <v/>
      </c>
      <c r="AD424" s="26" t="str">
        <f t="shared" si="318"/>
        <v/>
      </c>
      <c r="AE424" s="26" t="str">
        <f t="shared" si="319"/>
        <v/>
      </c>
      <c r="AF424" s="26" t="str">
        <f t="shared" si="320"/>
        <v/>
      </c>
      <c r="AG424" s="26" t="str">
        <f t="shared" si="321"/>
        <v/>
      </c>
      <c r="AH424" s="26" t="str">
        <f t="shared" si="322"/>
        <v/>
      </c>
      <c r="AI424" s="21"/>
      <c r="AJ424" s="242"/>
      <c r="AK424" s="13"/>
    </row>
    <row r="425" spans="2:37">
      <c r="B425" s="9"/>
      <c r="D425" s="63" t="s">
        <v>47</v>
      </c>
      <c r="E425" s="5" t="s">
        <v>43</v>
      </c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31">
        <f t="shared" si="313"/>
        <v>0</v>
      </c>
      <c r="Y425" s="31">
        <f t="shared" si="314"/>
        <v>0</v>
      </c>
      <c r="Z425" s="31">
        <f t="shared" si="315"/>
        <v>0</v>
      </c>
      <c r="AA425" s="21"/>
      <c r="AB425" s="26" t="str">
        <f t="shared" si="316"/>
        <v/>
      </c>
      <c r="AC425" s="26" t="str">
        <f t="shared" si="317"/>
        <v/>
      </c>
      <c r="AD425" s="26" t="str">
        <f t="shared" si="318"/>
        <v/>
      </c>
      <c r="AE425" s="26" t="str">
        <f t="shared" si="319"/>
        <v/>
      </c>
      <c r="AF425" s="26" t="str">
        <f t="shared" si="320"/>
        <v/>
      </c>
      <c r="AG425" s="26" t="str">
        <f t="shared" si="321"/>
        <v/>
      </c>
      <c r="AH425" s="26" t="str">
        <f t="shared" si="322"/>
        <v/>
      </c>
      <c r="AI425" s="21"/>
      <c r="AJ425" s="242"/>
      <c r="AK425" s="13"/>
    </row>
    <row r="426" spans="2:37">
      <c r="B426" s="9"/>
      <c r="D426" s="63" t="s">
        <v>185</v>
      </c>
      <c r="E426" s="5" t="s">
        <v>43</v>
      </c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31">
        <f t="shared" si="313"/>
        <v>0</v>
      </c>
      <c r="Y426" s="31">
        <f t="shared" si="314"/>
        <v>0</v>
      </c>
      <c r="Z426" s="31">
        <f t="shared" si="315"/>
        <v>0</v>
      </c>
      <c r="AA426" s="21"/>
      <c r="AB426" s="26" t="str">
        <f t="shared" si="316"/>
        <v/>
      </c>
      <c r="AC426" s="26" t="str">
        <f t="shared" si="317"/>
        <v/>
      </c>
      <c r="AD426" s="26" t="str">
        <f t="shared" si="318"/>
        <v/>
      </c>
      <c r="AE426" s="26" t="str">
        <f t="shared" si="319"/>
        <v/>
      </c>
      <c r="AF426" s="26" t="str">
        <f t="shared" si="320"/>
        <v/>
      </c>
      <c r="AG426" s="26" t="str">
        <f t="shared" si="321"/>
        <v/>
      </c>
      <c r="AH426" s="26" t="str">
        <f t="shared" si="322"/>
        <v/>
      </c>
      <c r="AI426" s="21"/>
      <c r="AJ426" s="242"/>
      <c r="AK426" s="13"/>
    </row>
    <row r="427" spans="2:37">
      <c r="B427" s="9"/>
      <c r="D427" s="63" t="s">
        <v>186</v>
      </c>
      <c r="E427" s="5" t="s">
        <v>43</v>
      </c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31">
        <f t="shared" si="313"/>
        <v>0</v>
      </c>
      <c r="Y427" s="31">
        <f t="shared" si="314"/>
        <v>0</v>
      </c>
      <c r="Z427" s="31">
        <f t="shared" si="315"/>
        <v>0</v>
      </c>
      <c r="AA427" s="21"/>
      <c r="AB427" s="26" t="str">
        <f t="shared" si="316"/>
        <v/>
      </c>
      <c r="AC427" s="26" t="str">
        <f t="shared" si="317"/>
        <v/>
      </c>
      <c r="AD427" s="26" t="str">
        <f t="shared" si="318"/>
        <v/>
      </c>
      <c r="AE427" s="26" t="str">
        <f t="shared" si="319"/>
        <v/>
      </c>
      <c r="AF427" s="26" t="str">
        <f t="shared" si="320"/>
        <v/>
      </c>
      <c r="AG427" s="26" t="str">
        <f t="shared" si="321"/>
        <v/>
      </c>
      <c r="AH427" s="26" t="str">
        <f t="shared" si="322"/>
        <v/>
      </c>
      <c r="AI427" s="21"/>
      <c r="AJ427" s="242"/>
      <c r="AK427" s="13"/>
    </row>
    <row r="428" spans="2:37">
      <c r="B428" s="9"/>
      <c r="D428" s="63" t="s">
        <v>290</v>
      </c>
      <c r="E428" s="5" t="s">
        <v>43</v>
      </c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31">
        <f t="shared" si="313"/>
        <v>0</v>
      </c>
      <c r="Y428" s="31">
        <f t="shared" si="314"/>
        <v>0</v>
      </c>
      <c r="Z428" s="31">
        <f t="shared" si="315"/>
        <v>0</v>
      </c>
      <c r="AA428" s="21"/>
      <c r="AB428" s="26" t="str">
        <f t="shared" si="316"/>
        <v/>
      </c>
      <c r="AC428" s="26" t="str">
        <f t="shared" si="317"/>
        <v/>
      </c>
      <c r="AD428" s="26" t="str">
        <f t="shared" si="318"/>
        <v/>
      </c>
      <c r="AE428" s="26" t="str">
        <f t="shared" si="319"/>
        <v/>
      </c>
      <c r="AF428" s="26" t="str">
        <f t="shared" si="320"/>
        <v/>
      </c>
      <c r="AG428" s="26" t="str">
        <f t="shared" si="321"/>
        <v/>
      </c>
      <c r="AH428" s="26" t="str">
        <f t="shared" si="322"/>
        <v/>
      </c>
      <c r="AI428" s="21"/>
      <c r="AJ428" s="242"/>
      <c r="AK428" s="13"/>
    </row>
    <row r="429" spans="2:37">
      <c r="B429" s="9"/>
      <c r="D429" s="63" t="s">
        <v>50</v>
      </c>
      <c r="E429" s="5" t="s">
        <v>43</v>
      </c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31">
        <f t="shared" si="313"/>
        <v>0</v>
      </c>
      <c r="Y429" s="31">
        <f t="shared" si="314"/>
        <v>0</v>
      </c>
      <c r="Z429" s="31">
        <f t="shared" si="315"/>
        <v>0</v>
      </c>
      <c r="AA429" s="21"/>
      <c r="AB429" s="26" t="str">
        <f t="shared" si="316"/>
        <v/>
      </c>
      <c r="AC429" s="26" t="str">
        <f t="shared" si="317"/>
        <v/>
      </c>
      <c r="AD429" s="26" t="str">
        <f t="shared" si="318"/>
        <v/>
      </c>
      <c r="AE429" s="26" t="str">
        <f t="shared" si="319"/>
        <v/>
      </c>
      <c r="AF429" s="26" t="str">
        <f t="shared" si="320"/>
        <v/>
      </c>
      <c r="AG429" s="26" t="str">
        <f t="shared" si="321"/>
        <v/>
      </c>
      <c r="AH429" s="26" t="str">
        <f t="shared" si="322"/>
        <v/>
      </c>
      <c r="AI429" s="21"/>
      <c r="AJ429" s="242"/>
      <c r="AK429" s="13"/>
    </row>
    <row r="430" spans="2:37" ht="49.5" customHeight="1">
      <c r="B430" s="9"/>
      <c r="E430" s="12" t="s">
        <v>76</v>
      </c>
      <c r="F430" s="211">
        <v>43466</v>
      </c>
      <c r="G430" s="211">
        <v>43497</v>
      </c>
      <c r="H430" s="211">
        <v>43525</v>
      </c>
      <c r="I430" s="211">
        <v>43556</v>
      </c>
      <c r="J430" s="211">
        <v>43586</v>
      </c>
      <c r="K430" s="211">
        <v>43617</v>
      </c>
      <c r="L430" s="211">
        <v>43647</v>
      </c>
      <c r="M430" s="211">
        <v>43678</v>
      </c>
      <c r="N430" s="211">
        <v>43709</v>
      </c>
      <c r="O430" s="211">
        <v>43739</v>
      </c>
      <c r="P430" s="211">
        <v>43770</v>
      </c>
      <c r="Q430" s="211">
        <v>43800</v>
      </c>
      <c r="R430" s="257">
        <v>44013</v>
      </c>
      <c r="S430" s="257">
        <v>44044</v>
      </c>
      <c r="T430" s="257">
        <v>44075</v>
      </c>
      <c r="U430" s="257">
        <v>44105</v>
      </c>
      <c r="V430" s="257">
        <v>44136</v>
      </c>
      <c r="W430" s="257">
        <v>44166</v>
      </c>
      <c r="X430" s="12">
        <v>2019</v>
      </c>
      <c r="Y430" s="258" t="s">
        <v>420</v>
      </c>
      <c r="Z430" s="258" t="s">
        <v>421</v>
      </c>
      <c r="AA430" s="12"/>
      <c r="AB430" s="259" t="s">
        <v>409</v>
      </c>
      <c r="AC430" s="259" t="s">
        <v>410</v>
      </c>
      <c r="AD430" s="259" t="s">
        <v>411</v>
      </c>
      <c r="AE430" s="259" t="s">
        <v>412</v>
      </c>
      <c r="AF430" s="259" t="s">
        <v>413</v>
      </c>
      <c r="AG430" s="259" t="s">
        <v>414</v>
      </c>
      <c r="AH430" s="259" t="s">
        <v>422</v>
      </c>
      <c r="AI430" s="12"/>
      <c r="AJ430" s="12" t="s">
        <v>42</v>
      </c>
      <c r="AK430" s="13"/>
    </row>
    <row r="431" spans="2:37">
      <c r="B431" s="9"/>
      <c r="C431" s="172" t="s">
        <v>505</v>
      </c>
      <c r="D431" s="219" t="s">
        <v>294</v>
      </c>
      <c r="E431" s="5" t="s">
        <v>43</v>
      </c>
      <c r="F431" s="32">
        <f t="shared" ref="F431:W431" si="323">+SUM(F432:F437)</f>
        <v>0</v>
      </c>
      <c r="G431" s="32">
        <f t="shared" si="323"/>
        <v>0</v>
      </c>
      <c r="H431" s="32">
        <f t="shared" si="323"/>
        <v>0</v>
      </c>
      <c r="I431" s="32">
        <f t="shared" si="323"/>
        <v>0</v>
      </c>
      <c r="J431" s="32">
        <f t="shared" si="323"/>
        <v>0</v>
      </c>
      <c r="K431" s="32">
        <f t="shared" si="323"/>
        <v>0</v>
      </c>
      <c r="L431" s="32">
        <f t="shared" si="323"/>
        <v>0</v>
      </c>
      <c r="M431" s="32">
        <f t="shared" si="323"/>
        <v>0</v>
      </c>
      <c r="N431" s="32">
        <f t="shared" si="323"/>
        <v>0</v>
      </c>
      <c r="O431" s="32">
        <f t="shared" si="323"/>
        <v>0</v>
      </c>
      <c r="P431" s="32">
        <f t="shared" si="323"/>
        <v>0</v>
      </c>
      <c r="Q431" s="32">
        <f t="shared" si="323"/>
        <v>0</v>
      </c>
      <c r="R431" s="32">
        <f t="shared" si="323"/>
        <v>0</v>
      </c>
      <c r="S431" s="32">
        <f t="shared" si="323"/>
        <v>0</v>
      </c>
      <c r="T431" s="32">
        <f t="shared" si="323"/>
        <v>0</v>
      </c>
      <c r="U431" s="32">
        <f t="shared" si="323"/>
        <v>0</v>
      </c>
      <c r="V431" s="32">
        <f t="shared" si="323"/>
        <v>0</v>
      </c>
      <c r="W431" s="32">
        <f t="shared" si="323"/>
        <v>0</v>
      </c>
      <c r="X431" s="31">
        <f t="shared" ref="X431:X437" si="324">+SUM(F431:Q431)</f>
        <v>0</v>
      </c>
      <c r="Y431" s="31">
        <f t="shared" ref="Y431:Y437" si="325">+SUM(L431:Q431)</f>
        <v>0</v>
      </c>
      <c r="Z431" s="31">
        <f t="shared" ref="Z431:Z437" si="326">+SUM(R431:W431)</f>
        <v>0</v>
      </c>
      <c r="AA431" s="21"/>
      <c r="AB431" s="26" t="str">
        <f t="shared" ref="AB431:AB437" si="327">+IFERROR((R431/L431)-1,"")</f>
        <v/>
      </c>
      <c r="AC431" s="26" t="str">
        <f t="shared" ref="AC431:AC437" si="328">+IFERROR((S431/M431)-1,"")</f>
        <v/>
      </c>
      <c r="AD431" s="26" t="str">
        <f t="shared" ref="AD431:AD437" si="329">+IFERROR((T431/N431)-1,"")</f>
        <v/>
      </c>
      <c r="AE431" s="26" t="str">
        <f t="shared" ref="AE431:AE437" si="330">+IFERROR((U431/O431)-1,"")</f>
        <v/>
      </c>
      <c r="AF431" s="26" t="str">
        <f t="shared" ref="AF431:AF437" si="331">+IFERROR((V431/P431)-1,"")</f>
        <v/>
      </c>
      <c r="AG431" s="26" t="str">
        <f t="shared" ref="AG431:AG437" si="332">+IFERROR((W431/Q431)-1,"")</f>
        <v/>
      </c>
      <c r="AH431" s="26" t="str">
        <f t="shared" ref="AH431:AH437" si="333">+IFERROR((Z431/Y431)-1,"")</f>
        <v/>
      </c>
      <c r="AI431" s="21"/>
      <c r="AJ431" s="242"/>
      <c r="AK431" s="13"/>
    </row>
    <row r="432" spans="2:37">
      <c r="B432" s="9"/>
      <c r="D432" s="63" t="s">
        <v>184</v>
      </c>
      <c r="E432" s="5" t="s">
        <v>43</v>
      </c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31">
        <f t="shared" si="324"/>
        <v>0</v>
      </c>
      <c r="Y432" s="31">
        <f t="shared" si="325"/>
        <v>0</v>
      </c>
      <c r="Z432" s="31">
        <f t="shared" si="326"/>
        <v>0</v>
      </c>
      <c r="AA432" s="21"/>
      <c r="AB432" s="26" t="str">
        <f t="shared" si="327"/>
        <v/>
      </c>
      <c r="AC432" s="26" t="str">
        <f t="shared" si="328"/>
        <v/>
      </c>
      <c r="AD432" s="26" t="str">
        <f t="shared" si="329"/>
        <v/>
      </c>
      <c r="AE432" s="26" t="str">
        <f t="shared" si="330"/>
        <v/>
      </c>
      <c r="AF432" s="26" t="str">
        <f t="shared" si="331"/>
        <v/>
      </c>
      <c r="AG432" s="26" t="str">
        <f t="shared" si="332"/>
        <v/>
      </c>
      <c r="AH432" s="26" t="str">
        <f t="shared" si="333"/>
        <v/>
      </c>
      <c r="AI432" s="21"/>
      <c r="AJ432" s="242"/>
      <c r="AK432" s="13"/>
    </row>
    <row r="433" spans="2:37">
      <c r="B433" s="9"/>
      <c r="D433" s="63" t="s">
        <v>47</v>
      </c>
      <c r="E433" s="5" t="s">
        <v>43</v>
      </c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31">
        <f t="shared" si="324"/>
        <v>0</v>
      </c>
      <c r="Y433" s="31">
        <f t="shared" si="325"/>
        <v>0</v>
      </c>
      <c r="Z433" s="31">
        <f t="shared" si="326"/>
        <v>0</v>
      </c>
      <c r="AA433" s="21"/>
      <c r="AB433" s="26" t="str">
        <f t="shared" si="327"/>
        <v/>
      </c>
      <c r="AC433" s="26" t="str">
        <f t="shared" si="328"/>
        <v/>
      </c>
      <c r="AD433" s="26" t="str">
        <f t="shared" si="329"/>
        <v/>
      </c>
      <c r="AE433" s="26" t="str">
        <f t="shared" si="330"/>
        <v/>
      </c>
      <c r="AF433" s="26" t="str">
        <f t="shared" si="331"/>
        <v/>
      </c>
      <c r="AG433" s="26" t="str">
        <f t="shared" si="332"/>
        <v/>
      </c>
      <c r="AH433" s="26" t="str">
        <f t="shared" si="333"/>
        <v/>
      </c>
      <c r="AI433" s="21"/>
      <c r="AJ433" s="242"/>
      <c r="AK433" s="13"/>
    </row>
    <row r="434" spans="2:37">
      <c r="B434" s="9"/>
      <c r="D434" s="63" t="s">
        <v>185</v>
      </c>
      <c r="E434" s="5" t="s">
        <v>43</v>
      </c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31">
        <f t="shared" si="324"/>
        <v>0</v>
      </c>
      <c r="Y434" s="31">
        <f t="shared" si="325"/>
        <v>0</v>
      </c>
      <c r="Z434" s="31">
        <f t="shared" si="326"/>
        <v>0</v>
      </c>
      <c r="AA434" s="21"/>
      <c r="AB434" s="26" t="str">
        <f t="shared" si="327"/>
        <v/>
      </c>
      <c r="AC434" s="26" t="str">
        <f t="shared" si="328"/>
        <v/>
      </c>
      <c r="AD434" s="26" t="str">
        <f t="shared" si="329"/>
        <v/>
      </c>
      <c r="AE434" s="26" t="str">
        <f t="shared" si="330"/>
        <v/>
      </c>
      <c r="AF434" s="26" t="str">
        <f t="shared" si="331"/>
        <v/>
      </c>
      <c r="AG434" s="26" t="str">
        <f t="shared" si="332"/>
        <v/>
      </c>
      <c r="AH434" s="26" t="str">
        <f t="shared" si="333"/>
        <v/>
      </c>
      <c r="AI434" s="21"/>
      <c r="AJ434" s="242"/>
      <c r="AK434" s="13"/>
    </row>
    <row r="435" spans="2:37">
      <c r="B435" s="9"/>
      <c r="D435" s="63" t="s">
        <v>186</v>
      </c>
      <c r="E435" s="5" t="s">
        <v>43</v>
      </c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31">
        <f t="shared" si="324"/>
        <v>0</v>
      </c>
      <c r="Y435" s="31">
        <f t="shared" si="325"/>
        <v>0</v>
      </c>
      <c r="Z435" s="31">
        <f t="shared" si="326"/>
        <v>0</v>
      </c>
      <c r="AA435" s="21"/>
      <c r="AB435" s="26" t="str">
        <f t="shared" si="327"/>
        <v/>
      </c>
      <c r="AC435" s="26" t="str">
        <f t="shared" si="328"/>
        <v/>
      </c>
      <c r="AD435" s="26" t="str">
        <f t="shared" si="329"/>
        <v/>
      </c>
      <c r="AE435" s="26" t="str">
        <f t="shared" si="330"/>
        <v/>
      </c>
      <c r="AF435" s="26" t="str">
        <f t="shared" si="331"/>
        <v/>
      </c>
      <c r="AG435" s="26" t="str">
        <f t="shared" si="332"/>
        <v/>
      </c>
      <c r="AH435" s="26" t="str">
        <f t="shared" si="333"/>
        <v/>
      </c>
      <c r="AI435" s="21"/>
      <c r="AJ435" s="242"/>
      <c r="AK435" s="13"/>
    </row>
    <row r="436" spans="2:37">
      <c r="B436" s="9"/>
      <c r="D436" s="63" t="s">
        <v>290</v>
      </c>
      <c r="E436" s="5" t="s">
        <v>43</v>
      </c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31">
        <f t="shared" si="324"/>
        <v>0</v>
      </c>
      <c r="Y436" s="31">
        <f t="shared" si="325"/>
        <v>0</v>
      </c>
      <c r="Z436" s="31">
        <f t="shared" si="326"/>
        <v>0</v>
      </c>
      <c r="AA436" s="21"/>
      <c r="AB436" s="26" t="str">
        <f t="shared" si="327"/>
        <v/>
      </c>
      <c r="AC436" s="26" t="str">
        <f t="shared" si="328"/>
        <v/>
      </c>
      <c r="AD436" s="26" t="str">
        <f t="shared" si="329"/>
        <v/>
      </c>
      <c r="AE436" s="26" t="str">
        <f t="shared" si="330"/>
        <v/>
      </c>
      <c r="AF436" s="26" t="str">
        <f t="shared" si="331"/>
        <v/>
      </c>
      <c r="AG436" s="26" t="str">
        <f t="shared" si="332"/>
        <v/>
      </c>
      <c r="AH436" s="26" t="str">
        <f t="shared" si="333"/>
        <v/>
      </c>
      <c r="AI436" s="21"/>
      <c r="AJ436" s="242"/>
      <c r="AK436" s="13"/>
    </row>
    <row r="437" spans="2:37">
      <c r="B437" s="9"/>
      <c r="D437" s="63" t="s">
        <v>50</v>
      </c>
      <c r="E437" s="5" t="s">
        <v>43</v>
      </c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31">
        <f t="shared" si="324"/>
        <v>0</v>
      </c>
      <c r="Y437" s="31">
        <f t="shared" si="325"/>
        <v>0</v>
      </c>
      <c r="Z437" s="31">
        <f t="shared" si="326"/>
        <v>0</v>
      </c>
      <c r="AA437" s="21"/>
      <c r="AB437" s="26" t="str">
        <f t="shared" si="327"/>
        <v/>
      </c>
      <c r="AC437" s="26" t="str">
        <f t="shared" si="328"/>
        <v/>
      </c>
      <c r="AD437" s="26" t="str">
        <f t="shared" si="329"/>
        <v/>
      </c>
      <c r="AE437" s="26" t="str">
        <f t="shared" si="330"/>
        <v/>
      </c>
      <c r="AF437" s="26" t="str">
        <f t="shared" si="331"/>
        <v/>
      </c>
      <c r="AG437" s="26" t="str">
        <f t="shared" si="332"/>
        <v/>
      </c>
      <c r="AH437" s="26" t="str">
        <f t="shared" si="333"/>
        <v/>
      </c>
      <c r="AI437" s="21"/>
      <c r="AJ437" s="242"/>
      <c r="AK437" s="13"/>
    </row>
    <row r="438" spans="2:37" ht="48.75" customHeight="1">
      <c r="B438" s="9"/>
      <c r="D438" s="33"/>
      <c r="E438" s="12" t="s">
        <v>76</v>
      </c>
      <c r="F438" s="211">
        <v>43466</v>
      </c>
      <c r="G438" s="211">
        <v>43497</v>
      </c>
      <c r="H438" s="211">
        <v>43525</v>
      </c>
      <c r="I438" s="211">
        <v>43556</v>
      </c>
      <c r="J438" s="211">
        <v>43586</v>
      </c>
      <c r="K438" s="211">
        <v>43617</v>
      </c>
      <c r="L438" s="211">
        <v>43647</v>
      </c>
      <c r="M438" s="211">
        <v>43678</v>
      </c>
      <c r="N438" s="211">
        <v>43709</v>
      </c>
      <c r="O438" s="211">
        <v>43739</v>
      </c>
      <c r="P438" s="211">
        <v>43770</v>
      </c>
      <c r="Q438" s="211">
        <v>43800</v>
      </c>
      <c r="R438" s="257">
        <v>44013</v>
      </c>
      <c r="S438" s="257">
        <v>44044</v>
      </c>
      <c r="T438" s="257">
        <v>44075</v>
      </c>
      <c r="U438" s="257">
        <v>44105</v>
      </c>
      <c r="V438" s="257">
        <v>44136</v>
      </c>
      <c r="W438" s="257">
        <v>44166</v>
      </c>
      <c r="X438" s="12">
        <v>2019</v>
      </c>
      <c r="Y438" s="258" t="s">
        <v>420</v>
      </c>
      <c r="Z438" s="258" t="s">
        <v>421</v>
      </c>
      <c r="AA438" s="12"/>
      <c r="AB438" s="259" t="s">
        <v>409</v>
      </c>
      <c r="AC438" s="259" t="s">
        <v>410</v>
      </c>
      <c r="AD438" s="259" t="s">
        <v>411</v>
      </c>
      <c r="AE438" s="259" t="s">
        <v>412</v>
      </c>
      <c r="AF438" s="259" t="s">
        <v>413</v>
      </c>
      <c r="AG438" s="259" t="s">
        <v>414</v>
      </c>
      <c r="AH438" s="259" t="s">
        <v>422</v>
      </c>
      <c r="AI438" s="12"/>
      <c r="AJ438" s="12" t="s">
        <v>42</v>
      </c>
      <c r="AK438" s="13"/>
    </row>
    <row r="439" spans="2:37">
      <c r="B439" s="9"/>
      <c r="C439" s="172" t="s">
        <v>506</v>
      </c>
      <c r="D439" s="219" t="s">
        <v>293</v>
      </c>
      <c r="E439" s="5" t="s">
        <v>43</v>
      </c>
      <c r="F439" s="32">
        <f>+SUM(F440:F445)</f>
        <v>0</v>
      </c>
      <c r="G439" s="32">
        <f t="shared" ref="G439" si="334">+SUM(G440:G445)</f>
        <v>0</v>
      </c>
      <c r="H439" s="32">
        <f t="shared" ref="H439:W439" si="335">+SUM(H440:H445)</f>
        <v>0</v>
      </c>
      <c r="I439" s="32">
        <f t="shared" si="335"/>
        <v>0</v>
      </c>
      <c r="J439" s="32">
        <f t="shared" si="335"/>
        <v>0</v>
      </c>
      <c r="K439" s="32">
        <f t="shared" si="335"/>
        <v>0</v>
      </c>
      <c r="L439" s="32">
        <f t="shared" si="335"/>
        <v>0</v>
      </c>
      <c r="M439" s="32">
        <f t="shared" si="335"/>
        <v>0</v>
      </c>
      <c r="N439" s="32">
        <f t="shared" si="335"/>
        <v>0</v>
      </c>
      <c r="O439" s="32">
        <f t="shared" si="335"/>
        <v>0</v>
      </c>
      <c r="P439" s="32">
        <f t="shared" si="335"/>
        <v>0</v>
      </c>
      <c r="Q439" s="32">
        <f t="shared" si="335"/>
        <v>0</v>
      </c>
      <c r="R439" s="32">
        <f t="shared" si="335"/>
        <v>0</v>
      </c>
      <c r="S439" s="32">
        <f t="shared" si="335"/>
        <v>0</v>
      </c>
      <c r="T439" s="32">
        <f t="shared" si="335"/>
        <v>0</v>
      </c>
      <c r="U439" s="32">
        <f t="shared" si="335"/>
        <v>0</v>
      </c>
      <c r="V439" s="32">
        <f t="shared" si="335"/>
        <v>0</v>
      </c>
      <c r="W439" s="32">
        <f t="shared" si="335"/>
        <v>0</v>
      </c>
      <c r="X439" s="31">
        <f t="shared" ref="X439:X445" si="336">+SUM(F439:Q439)</f>
        <v>0</v>
      </c>
      <c r="Y439" s="31">
        <f t="shared" ref="Y439:Y445" si="337">+SUM(L439:Q439)</f>
        <v>0</v>
      </c>
      <c r="Z439" s="31">
        <f t="shared" ref="Z439:Z445" si="338">+SUM(R439:W439)</f>
        <v>0</v>
      </c>
      <c r="AA439" s="21"/>
      <c r="AB439" s="26" t="str">
        <f t="shared" ref="AB439:AB445" si="339">+IFERROR((R439/L439)-1,"")</f>
        <v/>
      </c>
      <c r="AC439" s="26" t="str">
        <f t="shared" ref="AC439:AC445" si="340">+IFERROR((S439/M439)-1,"")</f>
        <v/>
      </c>
      <c r="AD439" s="26" t="str">
        <f t="shared" ref="AD439:AD445" si="341">+IFERROR((T439/N439)-1,"")</f>
        <v/>
      </c>
      <c r="AE439" s="26" t="str">
        <f t="shared" ref="AE439:AE445" si="342">+IFERROR((U439/O439)-1,"")</f>
        <v/>
      </c>
      <c r="AF439" s="26" t="str">
        <f t="shared" ref="AF439:AF445" si="343">+IFERROR((V439/P439)-1,"")</f>
        <v/>
      </c>
      <c r="AG439" s="26" t="str">
        <f t="shared" ref="AG439:AG445" si="344">+IFERROR((W439/Q439)-1,"")</f>
        <v/>
      </c>
      <c r="AH439" s="26" t="str">
        <f t="shared" ref="AH439:AH445" si="345">+IFERROR((Z439/Y439)-1,"")</f>
        <v/>
      </c>
      <c r="AI439" s="21"/>
      <c r="AJ439" s="242"/>
      <c r="AK439" s="13"/>
    </row>
    <row r="440" spans="2:37">
      <c r="B440" s="9"/>
      <c r="D440" s="63" t="s">
        <v>184</v>
      </c>
      <c r="E440" s="5" t="s">
        <v>43</v>
      </c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31">
        <f t="shared" si="336"/>
        <v>0</v>
      </c>
      <c r="Y440" s="31">
        <f t="shared" si="337"/>
        <v>0</v>
      </c>
      <c r="Z440" s="31">
        <f t="shared" si="338"/>
        <v>0</v>
      </c>
      <c r="AA440" s="21"/>
      <c r="AB440" s="26" t="str">
        <f t="shared" si="339"/>
        <v/>
      </c>
      <c r="AC440" s="26" t="str">
        <f t="shared" si="340"/>
        <v/>
      </c>
      <c r="AD440" s="26" t="str">
        <f t="shared" si="341"/>
        <v/>
      </c>
      <c r="AE440" s="26" t="str">
        <f t="shared" si="342"/>
        <v/>
      </c>
      <c r="AF440" s="26" t="str">
        <f t="shared" si="343"/>
        <v/>
      </c>
      <c r="AG440" s="26" t="str">
        <f t="shared" si="344"/>
        <v/>
      </c>
      <c r="AH440" s="26" t="str">
        <f t="shared" si="345"/>
        <v/>
      </c>
      <c r="AI440" s="21"/>
      <c r="AJ440" s="242"/>
      <c r="AK440" s="13"/>
    </row>
    <row r="441" spans="2:37">
      <c r="B441" s="9"/>
      <c r="D441" s="63" t="s">
        <v>47</v>
      </c>
      <c r="E441" s="5" t="s">
        <v>43</v>
      </c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31">
        <f t="shared" si="336"/>
        <v>0</v>
      </c>
      <c r="Y441" s="31">
        <f t="shared" si="337"/>
        <v>0</v>
      </c>
      <c r="Z441" s="31">
        <f t="shared" si="338"/>
        <v>0</v>
      </c>
      <c r="AA441" s="21"/>
      <c r="AB441" s="26" t="str">
        <f t="shared" si="339"/>
        <v/>
      </c>
      <c r="AC441" s="26" t="str">
        <f t="shared" si="340"/>
        <v/>
      </c>
      <c r="AD441" s="26" t="str">
        <f t="shared" si="341"/>
        <v/>
      </c>
      <c r="AE441" s="26" t="str">
        <f t="shared" si="342"/>
        <v/>
      </c>
      <c r="AF441" s="26" t="str">
        <f t="shared" si="343"/>
        <v/>
      </c>
      <c r="AG441" s="26" t="str">
        <f t="shared" si="344"/>
        <v/>
      </c>
      <c r="AH441" s="26" t="str">
        <f t="shared" si="345"/>
        <v/>
      </c>
      <c r="AI441" s="21"/>
      <c r="AJ441" s="242"/>
      <c r="AK441" s="13"/>
    </row>
    <row r="442" spans="2:37">
      <c r="B442" s="9"/>
      <c r="D442" s="63" t="s">
        <v>185</v>
      </c>
      <c r="E442" s="5" t="s">
        <v>43</v>
      </c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31">
        <f t="shared" si="336"/>
        <v>0</v>
      </c>
      <c r="Y442" s="31">
        <f t="shared" si="337"/>
        <v>0</v>
      </c>
      <c r="Z442" s="31">
        <f t="shared" si="338"/>
        <v>0</v>
      </c>
      <c r="AA442" s="21"/>
      <c r="AB442" s="26" t="str">
        <f t="shared" si="339"/>
        <v/>
      </c>
      <c r="AC442" s="26" t="str">
        <f t="shared" si="340"/>
        <v/>
      </c>
      <c r="AD442" s="26" t="str">
        <f t="shared" si="341"/>
        <v/>
      </c>
      <c r="AE442" s="26" t="str">
        <f t="shared" si="342"/>
        <v/>
      </c>
      <c r="AF442" s="26" t="str">
        <f t="shared" si="343"/>
        <v/>
      </c>
      <c r="AG442" s="26" t="str">
        <f t="shared" si="344"/>
        <v/>
      </c>
      <c r="AH442" s="26" t="str">
        <f t="shared" si="345"/>
        <v/>
      </c>
      <c r="AI442" s="21"/>
      <c r="AJ442" s="242"/>
      <c r="AK442" s="13"/>
    </row>
    <row r="443" spans="2:37">
      <c r="B443" s="9"/>
      <c r="D443" s="63" t="s">
        <v>186</v>
      </c>
      <c r="E443" s="5" t="s">
        <v>43</v>
      </c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31">
        <f t="shared" si="336"/>
        <v>0</v>
      </c>
      <c r="Y443" s="31">
        <f t="shared" si="337"/>
        <v>0</v>
      </c>
      <c r="Z443" s="31">
        <f t="shared" si="338"/>
        <v>0</v>
      </c>
      <c r="AA443" s="21"/>
      <c r="AB443" s="26" t="str">
        <f t="shared" si="339"/>
        <v/>
      </c>
      <c r="AC443" s="26" t="str">
        <f t="shared" si="340"/>
        <v/>
      </c>
      <c r="AD443" s="26" t="str">
        <f t="shared" si="341"/>
        <v/>
      </c>
      <c r="AE443" s="26" t="str">
        <f t="shared" si="342"/>
        <v/>
      </c>
      <c r="AF443" s="26" t="str">
        <f t="shared" si="343"/>
        <v/>
      </c>
      <c r="AG443" s="26" t="str">
        <f t="shared" si="344"/>
        <v/>
      </c>
      <c r="AH443" s="26" t="str">
        <f t="shared" si="345"/>
        <v/>
      </c>
      <c r="AI443" s="21"/>
      <c r="AJ443" s="242"/>
      <c r="AK443" s="13"/>
    </row>
    <row r="444" spans="2:37">
      <c r="B444" s="9"/>
      <c r="D444" s="63" t="s">
        <v>290</v>
      </c>
      <c r="E444" s="5" t="s">
        <v>43</v>
      </c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31">
        <f t="shared" si="336"/>
        <v>0</v>
      </c>
      <c r="Y444" s="31">
        <f t="shared" si="337"/>
        <v>0</v>
      </c>
      <c r="Z444" s="31">
        <f t="shared" si="338"/>
        <v>0</v>
      </c>
      <c r="AA444" s="21"/>
      <c r="AB444" s="26" t="str">
        <f t="shared" si="339"/>
        <v/>
      </c>
      <c r="AC444" s="26" t="str">
        <f t="shared" si="340"/>
        <v/>
      </c>
      <c r="AD444" s="26" t="str">
        <f t="shared" si="341"/>
        <v/>
      </c>
      <c r="AE444" s="26" t="str">
        <f t="shared" si="342"/>
        <v/>
      </c>
      <c r="AF444" s="26" t="str">
        <f t="shared" si="343"/>
        <v/>
      </c>
      <c r="AG444" s="26" t="str">
        <f t="shared" si="344"/>
        <v/>
      </c>
      <c r="AH444" s="26" t="str">
        <f t="shared" si="345"/>
        <v/>
      </c>
      <c r="AI444" s="21"/>
      <c r="AJ444" s="242"/>
      <c r="AK444" s="13"/>
    </row>
    <row r="445" spans="2:37">
      <c r="B445" s="9"/>
      <c r="D445" s="63" t="s">
        <v>50</v>
      </c>
      <c r="E445" s="5" t="s">
        <v>43</v>
      </c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31">
        <f t="shared" si="336"/>
        <v>0</v>
      </c>
      <c r="Y445" s="31">
        <f t="shared" si="337"/>
        <v>0</v>
      </c>
      <c r="Z445" s="31">
        <f t="shared" si="338"/>
        <v>0</v>
      </c>
      <c r="AA445" s="21"/>
      <c r="AB445" s="26" t="str">
        <f t="shared" si="339"/>
        <v/>
      </c>
      <c r="AC445" s="26" t="str">
        <f t="shared" si="340"/>
        <v/>
      </c>
      <c r="AD445" s="26" t="str">
        <f t="shared" si="341"/>
        <v/>
      </c>
      <c r="AE445" s="26" t="str">
        <f t="shared" si="342"/>
        <v/>
      </c>
      <c r="AF445" s="26" t="str">
        <f t="shared" si="343"/>
        <v/>
      </c>
      <c r="AG445" s="26" t="str">
        <f t="shared" si="344"/>
        <v/>
      </c>
      <c r="AH445" s="26" t="str">
        <f t="shared" si="345"/>
        <v/>
      </c>
      <c r="AI445" s="21"/>
      <c r="AJ445" s="242"/>
      <c r="AK445" s="13"/>
    </row>
    <row r="446" spans="2:37" ht="45.75" customHeight="1">
      <c r="B446" s="9"/>
      <c r="D446" s="33"/>
      <c r="E446" s="12" t="s">
        <v>76</v>
      </c>
      <c r="F446" s="211">
        <v>43466</v>
      </c>
      <c r="G446" s="211">
        <v>43497</v>
      </c>
      <c r="H446" s="211">
        <v>43525</v>
      </c>
      <c r="I446" s="211">
        <v>43556</v>
      </c>
      <c r="J446" s="211">
        <v>43586</v>
      </c>
      <c r="K446" s="211">
        <v>43617</v>
      </c>
      <c r="L446" s="211">
        <v>43647</v>
      </c>
      <c r="M446" s="211">
        <v>43678</v>
      </c>
      <c r="N446" s="211">
        <v>43709</v>
      </c>
      <c r="O446" s="211">
        <v>43739</v>
      </c>
      <c r="P446" s="211">
        <v>43770</v>
      </c>
      <c r="Q446" s="211">
        <v>43800</v>
      </c>
      <c r="R446" s="257">
        <v>44013</v>
      </c>
      <c r="S446" s="257">
        <v>44044</v>
      </c>
      <c r="T446" s="257">
        <v>44075</v>
      </c>
      <c r="U446" s="257">
        <v>44105</v>
      </c>
      <c r="V446" s="257">
        <v>44136</v>
      </c>
      <c r="W446" s="257">
        <v>44166</v>
      </c>
      <c r="X446" s="12">
        <v>2019</v>
      </c>
      <c r="Y446" s="258" t="s">
        <v>420</v>
      </c>
      <c r="Z446" s="258" t="s">
        <v>421</v>
      </c>
      <c r="AA446" s="12"/>
      <c r="AB446" s="259" t="s">
        <v>409</v>
      </c>
      <c r="AC446" s="259" t="s">
        <v>410</v>
      </c>
      <c r="AD446" s="259" t="s">
        <v>411</v>
      </c>
      <c r="AE446" s="259" t="s">
        <v>412</v>
      </c>
      <c r="AF446" s="259" t="s">
        <v>413</v>
      </c>
      <c r="AG446" s="259" t="s">
        <v>414</v>
      </c>
      <c r="AH446" s="259" t="s">
        <v>422</v>
      </c>
      <c r="AI446" s="12"/>
      <c r="AJ446" s="12" t="s">
        <v>42</v>
      </c>
      <c r="AK446" s="13"/>
    </row>
    <row r="447" spans="2:37">
      <c r="B447" s="9"/>
      <c r="C447" s="172" t="s">
        <v>507</v>
      </c>
      <c r="D447" s="219" t="s">
        <v>292</v>
      </c>
      <c r="E447" s="5" t="s">
        <v>43</v>
      </c>
      <c r="F447" s="32">
        <f>+SUM(F448:F453)</f>
        <v>0</v>
      </c>
      <c r="G447" s="32">
        <f t="shared" ref="G447" si="346">+SUM(G448:G453)</f>
        <v>0</v>
      </c>
      <c r="H447" s="32">
        <f t="shared" ref="H447:W447" si="347">+SUM(H448:H453)</f>
        <v>0</v>
      </c>
      <c r="I447" s="32">
        <f t="shared" si="347"/>
        <v>0</v>
      </c>
      <c r="J447" s="32">
        <f t="shared" si="347"/>
        <v>0</v>
      </c>
      <c r="K447" s="32">
        <f t="shared" si="347"/>
        <v>0</v>
      </c>
      <c r="L447" s="32">
        <f t="shared" si="347"/>
        <v>0</v>
      </c>
      <c r="M447" s="32">
        <f t="shared" si="347"/>
        <v>0</v>
      </c>
      <c r="N447" s="32">
        <f t="shared" si="347"/>
        <v>0</v>
      </c>
      <c r="O447" s="32">
        <f t="shared" si="347"/>
        <v>0</v>
      </c>
      <c r="P447" s="32">
        <f t="shared" si="347"/>
        <v>0</v>
      </c>
      <c r="Q447" s="32">
        <f t="shared" si="347"/>
        <v>0</v>
      </c>
      <c r="R447" s="32">
        <f t="shared" si="347"/>
        <v>0</v>
      </c>
      <c r="S447" s="32">
        <f t="shared" si="347"/>
        <v>0</v>
      </c>
      <c r="T447" s="32">
        <f t="shared" si="347"/>
        <v>0</v>
      </c>
      <c r="U447" s="32">
        <f t="shared" si="347"/>
        <v>0</v>
      </c>
      <c r="V447" s="32">
        <f t="shared" si="347"/>
        <v>0</v>
      </c>
      <c r="W447" s="32">
        <f t="shared" si="347"/>
        <v>0</v>
      </c>
      <c r="X447" s="31">
        <f t="shared" ref="X447:X453" si="348">+SUM(F447:Q447)</f>
        <v>0</v>
      </c>
      <c r="Y447" s="31">
        <f t="shared" ref="Y447:Y453" si="349">+SUM(L447:Q447)</f>
        <v>0</v>
      </c>
      <c r="Z447" s="31">
        <f t="shared" ref="Z447:Z453" si="350">+SUM(R447:W447)</f>
        <v>0</v>
      </c>
      <c r="AA447" s="21"/>
      <c r="AB447" s="26" t="str">
        <f t="shared" ref="AB447:AB453" si="351">+IFERROR((R447/L447)-1,"")</f>
        <v/>
      </c>
      <c r="AC447" s="26" t="str">
        <f t="shared" ref="AC447:AC453" si="352">+IFERROR((S447/M447)-1,"")</f>
        <v/>
      </c>
      <c r="AD447" s="26" t="str">
        <f t="shared" ref="AD447:AD453" si="353">+IFERROR((T447/N447)-1,"")</f>
        <v/>
      </c>
      <c r="AE447" s="26" t="str">
        <f t="shared" ref="AE447:AE453" si="354">+IFERROR((U447/O447)-1,"")</f>
        <v/>
      </c>
      <c r="AF447" s="26" t="str">
        <f t="shared" ref="AF447:AF453" si="355">+IFERROR((V447/P447)-1,"")</f>
        <v/>
      </c>
      <c r="AG447" s="26" t="str">
        <f t="shared" ref="AG447:AG453" si="356">+IFERROR((W447/Q447)-1,"")</f>
        <v/>
      </c>
      <c r="AH447" s="26" t="str">
        <f t="shared" ref="AH447:AH453" si="357">+IFERROR((Z447/Y447)-1,"")</f>
        <v/>
      </c>
      <c r="AI447" s="21"/>
      <c r="AJ447" s="242"/>
      <c r="AK447" s="13"/>
    </row>
    <row r="448" spans="2:37">
      <c r="B448" s="9"/>
      <c r="D448" s="63" t="s">
        <v>184</v>
      </c>
      <c r="E448" s="5" t="s">
        <v>43</v>
      </c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31">
        <f t="shared" si="348"/>
        <v>0</v>
      </c>
      <c r="Y448" s="31">
        <f t="shared" si="349"/>
        <v>0</v>
      </c>
      <c r="Z448" s="31">
        <f t="shared" si="350"/>
        <v>0</v>
      </c>
      <c r="AA448" s="21"/>
      <c r="AB448" s="26" t="str">
        <f t="shared" si="351"/>
        <v/>
      </c>
      <c r="AC448" s="26" t="str">
        <f t="shared" si="352"/>
        <v/>
      </c>
      <c r="AD448" s="26" t="str">
        <f t="shared" si="353"/>
        <v/>
      </c>
      <c r="AE448" s="26" t="str">
        <f t="shared" si="354"/>
        <v/>
      </c>
      <c r="AF448" s="26" t="str">
        <f t="shared" si="355"/>
        <v/>
      </c>
      <c r="AG448" s="26" t="str">
        <f t="shared" si="356"/>
        <v/>
      </c>
      <c r="AH448" s="26" t="str">
        <f t="shared" si="357"/>
        <v/>
      </c>
      <c r="AI448" s="21"/>
      <c r="AJ448" s="242"/>
      <c r="AK448" s="13"/>
    </row>
    <row r="449" spans="2:37">
      <c r="B449" s="9"/>
      <c r="D449" s="63" t="s">
        <v>47</v>
      </c>
      <c r="E449" s="5" t="s">
        <v>43</v>
      </c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31">
        <f t="shared" si="348"/>
        <v>0</v>
      </c>
      <c r="Y449" s="31">
        <f t="shared" si="349"/>
        <v>0</v>
      </c>
      <c r="Z449" s="31">
        <f t="shared" si="350"/>
        <v>0</v>
      </c>
      <c r="AA449" s="21"/>
      <c r="AB449" s="26" t="str">
        <f t="shared" si="351"/>
        <v/>
      </c>
      <c r="AC449" s="26" t="str">
        <f t="shared" si="352"/>
        <v/>
      </c>
      <c r="AD449" s="26" t="str">
        <f t="shared" si="353"/>
        <v/>
      </c>
      <c r="AE449" s="26" t="str">
        <f t="shared" si="354"/>
        <v/>
      </c>
      <c r="AF449" s="26" t="str">
        <f t="shared" si="355"/>
        <v/>
      </c>
      <c r="AG449" s="26" t="str">
        <f t="shared" si="356"/>
        <v/>
      </c>
      <c r="AH449" s="26" t="str">
        <f t="shared" si="357"/>
        <v/>
      </c>
      <c r="AI449" s="21"/>
      <c r="AJ449" s="242"/>
      <c r="AK449" s="13"/>
    </row>
    <row r="450" spans="2:37">
      <c r="B450" s="9"/>
      <c r="D450" s="63" t="s">
        <v>185</v>
      </c>
      <c r="E450" s="5" t="s">
        <v>43</v>
      </c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31">
        <f t="shared" si="348"/>
        <v>0</v>
      </c>
      <c r="Y450" s="31">
        <f t="shared" si="349"/>
        <v>0</v>
      </c>
      <c r="Z450" s="31">
        <f t="shared" si="350"/>
        <v>0</v>
      </c>
      <c r="AA450" s="21"/>
      <c r="AB450" s="26" t="str">
        <f t="shared" si="351"/>
        <v/>
      </c>
      <c r="AC450" s="26" t="str">
        <f t="shared" si="352"/>
        <v/>
      </c>
      <c r="AD450" s="26" t="str">
        <f t="shared" si="353"/>
        <v/>
      </c>
      <c r="AE450" s="26" t="str">
        <f t="shared" si="354"/>
        <v/>
      </c>
      <c r="AF450" s="26" t="str">
        <f t="shared" si="355"/>
        <v/>
      </c>
      <c r="AG450" s="26" t="str">
        <f t="shared" si="356"/>
        <v/>
      </c>
      <c r="AH450" s="26" t="str">
        <f t="shared" si="357"/>
        <v/>
      </c>
      <c r="AI450" s="21"/>
      <c r="AJ450" s="242"/>
      <c r="AK450" s="13"/>
    </row>
    <row r="451" spans="2:37">
      <c r="B451" s="9"/>
      <c r="D451" s="63" t="s">
        <v>186</v>
      </c>
      <c r="E451" s="5" t="s">
        <v>43</v>
      </c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31">
        <f t="shared" si="348"/>
        <v>0</v>
      </c>
      <c r="Y451" s="31">
        <f t="shared" si="349"/>
        <v>0</v>
      </c>
      <c r="Z451" s="31">
        <f t="shared" si="350"/>
        <v>0</v>
      </c>
      <c r="AA451" s="21"/>
      <c r="AB451" s="26" t="str">
        <f t="shared" si="351"/>
        <v/>
      </c>
      <c r="AC451" s="26" t="str">
        <f t="shared" si="352"/>
        <v/>
      </c>
      <c r="AD451" s="26" t="str">
        <f t="shared" si="353"/>
        <v/>
      </c>
      <c r="AE451" s="26" t="str">
        <f t="shared" si="354"/>
        <v/>
      </c>
      <c r="AF451" s="26" t="str">
        <f t="shared" si="355"/>
        <v/>
      </c>
      <c r="AG451" s="26" t="str">
        <f t="shared" si="356"/>
        <v/>
      </c>
      <c r="AH451" s="26" t="str">
        <f t="shared" si="357"/>
        <v/>
      </c>
      <c r="AI451" s="21"/>
      <c r="AJ451" s="242"/>
      <c r="AK451" s="13"/>
    </row>
    <row r="452" spans="2:37">
      <c r="B452" s="9"/>
      <c r="D452" s="63" t="s">
        <v>290</v>
      </c>
      <c r="E452" s="5" t="s">
        <v>43</v>
      </c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31">
        <f t="shared" si="348"/>
        <v>0</v>
      </c>
      <c r="Y452" s="31">
        <f t="shared" si="349"/>
        <v>0</v>
      </c>
      <c r="Z452" s="31">
        <f t="shared" si="350"/>
        <v>0</v>
      </c>
      <c r="AA452" s="21"/>
      <c r="AB452" s="26" t="str">
        <f t="shared" si="351"/>
        <v/>
      </c>
      <c r="AC452" s="26" t="str">
        <f t="shared" si="352"/>
        <v/>
      </c>
      <c r="AD452" s="26" t="str">
        <f t="shared" si="353"/>
        <v/>
      </c>
      <c r="AE452" s="26" t="str">
        <f t="shared" si="354"/>
        <v/>
      </c>
      <c r="AF452" s="26" t="str">
        <f t="shared" si="355"/>
        <v/>
      </c>
      <c r="AG452" s="26" t="str">
        <f t="shared" si="356"/>
        <v/>
      </c>
      <c r="AH452" s="26" t="str">
        <f t="shared" si="357"/>
        <v/>
      </c>
      <c r="AI452" s="21"/>
      <c r="AJ452" s="242"/>
      <c r="AK452" s="13"/>
    </row>
    <row r="453" spans="2:37">
      <c r="B453" s="9"/>
      <c r="D453" s="63" t="s">
        <v>50</v>
      </c>
      <c r="E453" s="5" t="s">
        <v>43</v>
      </c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31">
        <f t="shared" si="348"/>
        <v>0</v>
      </c>
      <c r="Y453" s="31">
        <f t="shared" si="349"/>
        <v>0</v>
      </c>
      <c r="Z453" s="31">
        <f t="shared" si="350"/>
        <v>0</v>
      </c>
      <c r="AA453" s="21"/>
      <c r="AB453" s="26" t="str">
        <f t="shared" si="351"/>
        <v/>
      </c>
      <c r="AC453" s="26" t="str">
        <f t="shared" si="352"/>
        <v/>
      </c>
      <c r="AD453" s="26" t="str">
        <f t="shared" si="353"/>
        <v/>
      </c>
      <c r="AE453" s="26" t="str">
        <f t="shared" si="354"/>
        <v/>
      </c>
      <c r="AF453" s="26" t="str">
        <f t="shared" si="355"/>
        <v/>
      </c>
      <c r="AG453" s="26" t="str">
        <f t="shared" si="356"/>
        <v/>
      </c>
      <c r="AH453" s="26" t="str">
        <f t="shared" si="357"/>
        <v/>
      </c>
      <c r="AI453" s="21"/>
      <c r="AJ453" s="242"/>
      <c r="AK453" s="13"/>
    </row>
    <row r="454" spans="2:37" ht="45.75" customHeight="1">
      <c r="B454" s="9"/>
      <c r="C454" s="172" t="s">
        <v>508</v>
      </c>
      <c r="D454" s="219" t="s">
        <v>291</v>
      </c>
      <c r="E454" s="12" t="s">
        <v>76</v>
      </c>
      <c r="F454" s="211">
        <v>43466</v>
      </c>
      <c r="G454" s="211">
        <v>43497</v>
      </c>
      <c r="H454" s="211">
        <v>43525</v>
      </c>
      <c r="I454" s="211">
        <v>43556</v>
      </c>
      <c r="J454" s="211">
        <v>43586</v>
      </c>
      <c r="K454" s="211">
        <v>43617</v>
      </c>
      <c r="L454" s="211">
        <v>43647</v>
      </c>
      <c r="M454" s="211">
        <v>43678</v>
      </c>
      <c r="N454" s="211">
        <v>43709</v>
      </c>
      <c r="O454" s="211">
        <v>43739</v>
      </c>
      <c r="P454" s="211">
        <v>43770</v>
      </c>
      <c r="Q454" s="211">
        <v>43800</v>
      </c>
      <c r="R454" s="257">
        <v>44013</v>
      </c>
      <c r="S454" s="257">
        <v>44044</v>
      </c>
      <c r="T454" s="257">
        <v>44075</v>
      </c>
      <c r="U454" s="257">
        <v>44105</v>
      </c>
      <c r="V454" s="257">
        <v>44136</v>
      </c>
      <c r="W454" s="257">
        <v>44166</v>
      </c>
      <c r="X454" s="12">
        <v>2019</v>
      </c>
      <c r="Y454" s="258" t="s">
        <v>420</v>
      </c>
      <c r="Z454" s="258" t="s">
        <v>421</v>
      </c>
      <c r="AA454" s="12"/>
      <c r="AB454" s="259" t="s">
        <v>409</v>
      </c>
      <c r="AC454" s="259" t="s">
        <v>410</v>
      </c>
      <c r="AD454" s="259" t="s">
        <v>411</v>
      </c>
      <c r="AE454" s="259" t="s">
        <v>412</v>
      </c>
      <c r="AF454" s="259" t="s">
        <v>413</v>
      </c>
      <c r="AG454" s="259" t="s">
        <v>414</v>
      </c>
      <c r="AH454" s="259" t="s">
        <v>422</v>
      </c>
      <c r="AI454" s="12"/>
      <c r="AJ454" s="12" t="s">
        <v>42</v>
      </c>
      <c r="AK454" s="13"/>
    </row>
    <row r="455" spans="2:37">
      <c r="B455" s="9"/>
      <c r="D455" s="63" t="s">
        <v>184</v>
      </c>
      <c r="E455" s="5" t="s">
        <v>43</v>
      </c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31">
        <f t="shared" ref="X455:X460" si="358">+SUM(F455:Q455)</f>
        <v>0</v>
      </c>
      <c r="Y455" s="31">
        <f t="shared" ref="Y455:Y460" si="359">+SUM(L455:Q455)</f>
        <v>0</v>
      </c>
      <c r="Z455" s="31">
        <f t="shared" ref="Z455:Z460" si="360">+SUM(R455:W455)</f>
        <v>0</v>
      </c>
      <c r="AA455" s="21"/>
      <c r="AB455" s="26" t="str">
        <f t="shared" ref="AB455:AB460" si="361">+IFERROR((R455/L455)-1,"")</f>
        <v/>
      </c>
      <c r="AC455" s="26" t="str">
        <f t="shared" ref="AC455:AC460" si="362">+IFERROR((S455/M455)-1,"")</f>
        <v/>
      </c>
      <c r="AD455" s="26" t="str">
        <f t="shared" ref="AD455:AD460" si="363">+IFERROR((T455/N455)-1,"")</f>
        <v/>
      </c>
      <c r="AE455" s="26" t="str">
        <f t="shared" ref="AE455:AE460" si="364">+IFERROR((U455/O455)-1,"")</f>
        <v/>
      </c>
      <c r="AF455" s="26" t="str">
        <f t="shared" ref="AF455:AF460" si="365">+IFERROR((V455/P455)-1,"")</f>
        <v/>
      </c>
      <c r="AG455" s="26" t="str">
        <f t="shared" ref="AG455:AG460" si="366">+IFERROR((W455/Q455)-1,"")</f>
        <v/>
      </c>
      <c r="AH455" s="26" t="str">
        <f t="shared" ref="AH455:AH460" si="367">+IFERROR((Z455/Y455)-1,"")</f>
        <v/>
      </c>
      <c r="AI455" s="21"/>
      <c r="AJ455" s="242"/>
      <c r="AK455" s="13"/>
    </row>
    <row r="456" spans="2:37">
      <c r="B456" s="9"/>
      <c r="D456" s="63" t="s">
        <v>47</v>
      </c>
      <c r="E456" s="5" t="s">
        <v>43</v>
      </c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31">
        <f t="shared" si="358"/>
        <v>0</v>
      </c>
      <c r="Y456" s="31">
        <f t="shared" si="359"/>
        <v>0</v>
      </c>
      <c r="Z456" s="31">
        <f t="shared" si="360"/>
        <v>0</v>
      </c>
      <c r="AA456" s="21"/>
      <c r="AB456" s="26" t="str">
        <f t="shared" si="361"/>
        <v/>
      </c>
      <c r="AC456" s="26" t="str">
        <f t="shared" si="362"/>
        <v/>
      </c>
      <c r="AD456" s="26" t="str">
        <f t="shared" si="363"/>
        <v/>
      </c>
      <c r="AE456" s="26" t="str">
        <f t="shared" si="364"/>
        <v/>
      </c>
      <c r="AF456" s="26" t="str">
        <f t="shared" si="365"/>
        <v/>
      </c>
      <c r="AG456" s="26" t="str">
        <f t="shared" si="366"/>
        <v/>
      </c>
      <c r="AH456" s="26" t="str">
        <f t="shared" si="367"/>
        <v/>
      </c>
      <c r="AI456" s="21"/>
      <c r="AJ456" s="242"/>
      <c r="AK456" s="13"/>
    </row>
    <row r="457" spans="2:37">
      <c r="B457" s="9"/>
      <c r="D457" s="63" t="s">
        <v>185</v>
      </c>
      <c r="E457" s="5" t="s">
        <v>43</v>
      </c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31">
        <f t="shared" si="358"/>
        <v>0</v>
      </c>
      <c r="Y457" s="31">
        <f t="shared" si="359"/>
        <v>0</v>
      </c>
      <c r="Z457" s="31">
        <f t="shared" si="360"/>
        <v>0</v>
      </c>
      <c r="AA457" s="21"/>
      <c r="AB457" s="26" t="str">
        <f t="shared" si="361"/>
        <v/>
      </c>
      <c r="AC457" s="26" t="str">
        <f t="shared" si="362"/>
        <v/>
      </c>
      <c r="AD457" s="26" t="str">
        <f t="shared" si="363"/>
        <v/>
      </c>
      <c r="AE457" s="26" t="str">
        <f t="shared" si="364"/>
        <v/>
      </c>
      <c r="AF457" s="26" t="str">
        <f>+IFERROR((V457/P457)-1,"")</f>
        <v/>
      </c>
      <c r="AG457" s="26" t="str">
        <f t="shared" si="366"/>
        <v/>
      </c>
      <c r="AH457" s="26" t="str">
        <f t="shared" si="367"/>
        <v/>
      </c>
      <c r="AI457" s="21"/>
      <c r="AJ457" s="242"/>
      <c r="AK457" s="13"/>
    </row>
    <row r="458" spans="2:37">
      <c r="B458" s="9"/>
      <c r="D458" s="63" t="s">
        <v>186</v>
      </c>
      <c r="E458" s="5" t="s">
        <v>43</v>
      </c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31">
        <f t="shared" si="358"/>
        <v>0</v>
      </c>
      <c r="Y458" s="31">
        <f t="shared" si="359"/>
        <v>0</v>
      </c>
      <c r="Z458" s="31">
        <f t="shared" si="360"/>
        <v>0</v>
      </c>
      <c r="AA458" s="21"/>
      <c r="AB458" s="26" t="str">
        <f t="shared" si="361"/>
        <v/>
      </c>
      <c r="AC458" s="26" t="str">
        <f t="shared" si="362"/>
        <v/>
      </c>
      <c r="AD458" s="26" t="str">
        <f t="shared" si="363"/>
        <v/>
      </c>
      <c r="AE458" s="26" t="str">
        <f t="shared" si="364"/>
        <v/>
      </c>
      <c r="AF458" s="26" t="str">
        <f t="shared" si="365"/>
        <v/>
      </c>
      <c r="AG458" s="26" t="str">
        <f t="shared" si="366"/>
        <v/>
      </c>
      <c r="AH458" s="26" t="str">
        <f t="shared" si="367"/>
        <v/>
      </c>
      <c r="AI458" s="21"/>
      <c r="AJ458" s="242"/>
      <c r="AK458" s="13"/>
    </row>
    <row r="459" spans="2:37">
      <c r="B459" s="9"/>
      <c r="D459" s="63" t="s">
        <v>290</v>
      </c>
      <c r="E459" s="5" t="s">
        <v>43</v>
      </c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31">
        <f t="shared" si="358"/>
        <v>0</v>
      </c>
      <c r="Y459" s="31">
        <f t="shared" si="359"/>
        <v>0</v>
      </c>
      <c r="Z459" s="31">
        <f t="shared" si="360"/>
        <v>0</v>
      </c>
      <c r="AA459" s="21"/>
      <c r="AB459" s="26" t="str">
        <f t="shared" si="361"/>
        <v/>
      </c>
      <c r="AC459" s="26" t="str">
        <f t="shared" si="362"/>
        <v/>
      </c>
      <c r="AD459" s="26" t="str">
        <f t="shared" si="363"/>
        <v/>
      </c>
      <c r="AE459" s="26" t="str">
        <f t="shared" si="364"/>
        <v/>
      </c>
      <c r="AF459" s="26" t="str">
        <f t="shared" si="365"/>
        <v/>
      </c>
      <c r="AG459" s="26" t="str">
        <f t="shared" si="366"/>
        <v/>
      </c>
      <c r="AH459" s="26" t="str">
        <f t="shared" si="367"/>
        <v/>
      </c>
      <c r="AI459" s="21"/>
      <c r="AJ459" s="242"/>
      <c r="AK459" s="13"/>
    </row>
    <row r="460" spans="2:37">
      <c r="B460" s="9"/>
      <c r="D460" s="63" t="s">
        <v>50</v>
      </c>
      <c r="E460" s="5" t="s">
        <v>43</v>
      </c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31">
        <f t="shared" si="358"/>
        <v>0</v>
      </c>
      <c r="Y460" s="31">
        <f t="shared" si="359"/>
        <v>0</v>
      </c>
      <c r="Z460" s="31">
        <f t="shared" si="360"/>
        <v>0</v>
      </c>
      <c r="AA460" s="21"/>
      <c r="AB460" s="26" t="str">
        <f t="shared" si="361"/>
        <v/>
      </c>
      <c r="AC460" s="26" t="str">
        <f t="shared" si="362"/>
        <v/>
      </c>
      <c r="AD460" s="26" t="str">
        <f t="shared" si="363"/>
        <v/>
      </c>
      <c r="AE460" s="26" t="str">
        <f t="shared" si="364"/>
        <v/>
      </c>
      <c r="AF460" s="26" t="str">
        <f t="shared" si="365"/>
        <v/>
      </c>
      <c r="AG460" s="26" t="str">
        <f t="shared" si="366"/>
        <v/>
      </c>
      <c r="AH460" s="26" t="str">
        <f t="shared" si="367"/>
        <v/>
      </c>
      <c r="AI460" s="21"/>
      <c r="AJ460" s="242"/>
      <c r="AK460" s="13"/>
    </row>
    <row r="461" spans="2:37" ht="16.5" customHeight="1">
      <c r="B461" s="18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22"/>
    </row>
    <row r="462" spans="2:37" ht="16.5" customHeight="1">
      <c r="C462" s="29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AB462" s="1"/>
      <c r="AC462" s="1"/>
      <c r="AD462" s="1"/>
      <c r="AE462" s="1"/>
      <c r="AF462" s="1"/>
      <c r="AG462" s="1"/>
      <c r="AH462" s="1"/>
    </row>
    <row r="463" spans="2:37" s="59" customFormat="1" ht="36" customHeight="1">
      <c r="B463" s="56"/>
      <c r="C463" s="173" t="s">
        <v>434</v>
      </c>
      <c r="D463" s="57" t="s">
        <v>26</v>
      </c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186"/>
    </row>
    <row r="464" spans="2:37" ht="42" customHeight="1">
      <c r="B464" s="9"/>
      <c r="C464" s="292" t="s">
        <v>509</v>
      </c>
      <c r="D464" s="219" t="s">
        <v>296</v>
      </c>
      <c r="E464" s="12" t="s">
        <v>76</v>
      </c>
      <c r="F464" s="211">
        <v>43466</v>
      </c>
      <c r="G464" s="211">
        <v>43497</v>
      </c>
      <c r="H464" s="211">
        <v>43525</v>
      </c>
      <c r="I464" s="211">
        <v>43556</v>
      </c>
      <c r="J464" s="211">
        <v>43586</v>
      </c>
      <c r="K464" s="211">
        <v>43617</v>
      </c>
      <c r="L464" s="211">
        <v>43647</v>
      </c>
      <c r="M464" s="211">
        <v>43678</v>
      </c>
      <c r="N464" s="211">
        <v>43709</v>
      </c>
      <c r="O464" s="211">
        <v>43739</v>
      </c>
      <c r="P464" s="211">
        <v>43770</v>
      </c>
      <c r="Q464" s="211">
        <v>43800</v>
      </c>
      <c r="R464" s="257">
        <v>44013</v>
      </c>
      <c r="S464" s="257">
        <v>44044</v>
      </c>
      <c r="T464" s="257">
        <v>44075</v>
      </c>
      <c r="U464" s="257">
        <v>44105</v>
      </c>
      <c r="V464" s="257">
        <v>44136</v>
      </c>
      <c r="W464" s="257">
        <v>44166</v>
      </c>
      <c r="X464" s="12">
        <v>2019</v>
      </c>
      <c r="Y464" s="258" t="s">
        <v>420</v>
      </c>
      <c r="Z464" s="258" t="s">
        <v>421</v>
      </c>
      <c r="AA464" s="12"/>
      <c r="AB464" s="259" t="s">
        <v>409</v>
      </c>
      <c r="AC464" s="259" t="s">
        <v>410</v>
      </c>
      <c r="AD464" s="259" t="s">
        <v>411</v>
      </c>
      <c r="AE464" s="259" t="s">
        <v>412</v>
      </c>
      <c r="AF464" s="259" t="s">
        <v>413</v>
      </c>
      <c r="AG464" s="259" t="s">
        <v>414</v>
      </c>
      <c r="AH464" s="259" t="s">
        <v>422</v>
      </c>
      <c r="AI464" s="12"/>
      <c r="AJ464" s="12" t="s">
        <v>42</v>
      </c>
      <c r="AK464" s="13"/>
    </row>
    <row r="465" spans="2:37">
      <c r="B465" s="9"/>
      <c r="D465" s="174" t="s">
        <v>187</v>
      </c>
      <c r="E465" s="65" t="s">
        <v>8</v>
      </c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31">
        <f t="shared" ref="X465" si="368">+SUM(F465:Q465)</f>
        <v>0</v>
      </c>
      <c r="Y465" s="31">
        <f t="shared" ref="Y465" si="369">+SUM(L465:Q465)</f>
        <v>0</v>
      </c>
      <c r="Z465" s="31">
        <f t="shared" ref="Z465" si="370">+SUM(R465:W465)</f>
        <v>0</v>
      </c>
      <c r="AA465" s="21"/>
      <c r="AB465" s="26" t="str">
        <f>+IFERROR((R465/L465)-1,"")</f>
        <v/>
      </c>
      <c r="AC465" s="26" t="str">
        <f t="shared" ref="AC465" si="371">+IFERROR((S465/M465)-1,"")</f>
        <v/>
      </c>
      <c r="AD465" s="26" t="str">
        <f t="shared" ref="AD465" si="372">+IFERROR((T465/N465)-1,"")</f>
        <v/>
      </c>
      <c r="AE465" s="26" t="str">
        <f t="shared" ref="AE465" si="373">+IFERROR((U465/O465)-1,"")</f>
        <v/>
      </c>
      <c r="AF465" s="26" t="str">
        <f t="shared" ref="AF465" si="374">+IFERROR((V465/P465)-1,"")</f>
        <v/>
      </c>
      <c r="AG465" s="26" t="str">
        <f t="shared" ref="AG465" si="375">+IFERROR((W465/Q465)-1,"")</f>
        <v/>
      </c>
      <c r="AH465" s="26" t="str">
        <f t="shared" ref="AH465" si="376">+IFERROR((Z465/Y465)-1,"")</f>
        <v/>
      </c>
      <c r="AI465" s="21"/>
      <c r="AJ465" s="242"/>
      <c r="AK465" s="13"/>
    </row>
    <row r="466" spans="2:37">
      <c r="B466" s="9"/>
      <c r="D466" s="200" t="s">
        <v>377</v>
      </c>
      <c r="E466" s="65" t="str">
        <f t="shared" ref="E466" si="377">E465</f>
        <v>número</v>
      </c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65"/>
      <c r="S466" s="65"/>
      <c r="T466" s="65"/>
      <c r="U466" s="65"/>
      <c r="V466" s="65"/>
      <c r="W466" s="65"/>
      <c r="X466" s="216"/>
      <c r="Y466" s="216"/>
      <c r="Z466" s="32">
        <f t="shared" ref="Z466" si="378">+SUM(R466:W466)</f>
        <v>0</v>
      </c>
      <c r="AA466" s="21"/>
      <c r="AB466" s="216" t="str">
        <f t="shared" ref="AB466:AG466" si="379">+IFERROR((R466/F466)-1,"")</f>
        <v/>
      </c>
      <c r="AC466" s="216" t="str">
        <f t="shared" si="379"/>
        <v/>
      </c>
      <c r="AD466" s="216" t="str">
        <f t="shared" si="379"/>
        <v/>
      </c>
      <c r="AE466" s="216" t="str">
        <f t="shared" si="379"/>
        <v/>
      </c>
      <c r="AF466" s="216" t="str">
        <f t="shared" si="379"/>
        <v/>
      </c>
      <c r="AG466" s="216" t="str">
        <f t="shared" si="379"/>
        <v/>
      </c>
      <c r="AH466" s="216" t="str">
        <f t="shared" ref="AH466" si="380">+IFERROR((Z466/Y466)-1,"")</f>
        <v/>
      </c>
      <c r="AI466" s="21"/>
      <c r="AJ466" s="242"/>
      <c r="AK466" s="13"/>
    </row>
    <row r="467" spans="2:37">
      <c r="B467" s="9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3"/>
    </row>
    <row r="468" spans="2:37" ht="47.25" customHeight="1">
      <c r="B468" s="9"/>
      <c r="C468" s="292" t="s">
        <v>510</v>
      </c>
      <c r="D468" s="219" t="s">
        <v>297</v>
      </c>
      <c r="E468" s="12" t="s">
        <v>76</v>
      </c>
      <c r="F468" s="211">
        <v>43466</v>
      </c>
      <c r="G468" s="211">
        <v>43497</v>
      </c>
      <c r="H468" s="211">
        <v>43525</v>
      </c>
      <c r="I468" s="211">
        <v>43556</v>
      </c>
      <c r="J468" s="211">
        <v>43586</v>
      </c>
      <c r="K468" s="211">
        <v>43617</v>
      </c>
      <c r="L468" s="211">
        <v>43647</v>
      </c>
      <c r="M468" s="211">
        <v>43678</v>
      </c>
      <c r="N468" s="211">
        <v>43709</v>
      </c>
      <c r="O468" s="211">
        <v>43739</v>
      </c>
      <c r="P468" s="211">
        <v>43770</v>
      </c>
      <c r="Q468" s="211">
        <v>43800</v>
      </c>
      <c r="R468" s="257">
        <v>44013</v>
      </c>
      <c r="S468" s="257">
        <v>44044</v>
      </c>
      <c r="T468" s="257">
        <v>44075</v>
      </c>
      <c r="U468" s="257">
        <v>44105</v>
      </c>
      <c r="V468" s="257">
        <v>44136</v>
      </c>
      <c r="W468" s="257">
        <v>44166</v>
      </c>
      <c r="X468" s="12">
        <v>2019</v>
      </c>
      <c r="Y468" s="258" t="s">
        <v>420</v>
      </c>
      <c r="Z468" s="258" t="s">
        <v>421</v>
      </c>
      <c r="AA468" s="12"/>
      <c r="AB468" s="259" t="s">
        <v>409</v>
      </c>
      <c r="AC468" s="259" t="s">
        <v>410</v>
      </c>
      <c r="AD468" s="259" t="s">
        <v>411</v>
      </c>
      <c r="AE468" s="259" t="s">
        <v>412</v>
      </c>
      <c r="AF468" s="259" t="s">
        <v>413</v>
      </c>
      <c r="AG468" s="259" t="s">
        <v>414</v>
      </c>
      <c r="AH468" s="259" t="s">
        <v>422</v>
      </c>
      <c r="AI468" s="12"/>
      <c r="AJ468" s="12" t="s">
        <v>42</v>
      </c>
      <c r="AK468" s="13"/>
    </row>
    <row r="469" spans="2:37">
      <c r="B469" s="9"/>
      <c r="D469" s="174" t="s">
        <v>187</v>
      </c>
      <c r="E469" s="65" t="s">
        <v>8</v>
      </c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31">
        <f t="shared" ref="X469" si="381">+SUM(F469:Q469)</f>
        <v>0</v>
      </c>
      <c r="Y469" s="31">
        <f t="shared" ref="Y469" si="382">+SUM(L469:Q469)</f>
        <v>0</v>
      </c>
      <c r="Z469" s="31">
        <f t="shared" ref="Z469:Z470" si="383">+SUM(R469:W469)</f>
        <v>0</v>
      </c>
      <c r="AA469" s="21"/>
      <c r="AB469" s="26" t="str">
        <f>+IFERROR((R469/L469)-1,"")</f>
        <v/>
      </c>
      <c r="AC469" s="26" t="str">
        <f t="shared" ref="AC469" si="384">+IFERROR((S469/M469)-1,"")</f>
        <v/>
      </c>
      <c r="AD469" s="26" t="str">
        <f t="shared" ref="AD469" si="385">+IFERROR((T469/N469)-1,"")</f>
        <v/>
      </c>
      <c r="AE469" s="26" t="str">
        <f t="shared" ref="AE469" si="386">+IFERROR((U469/O469)-1,"")</f>
        <v/>
      </c>
      <c r="AF469" s="26" t="str">
        <f t="shared" ref="AF469" si="387">+IFERROR((V469/P469)-1,"")</f>
        <v/>
      </c>
      <c r="AG469" s="26" t="str">
        <f t="shared" ref="AG469" si="388">+IFERROR((W469/Q469)-1,"")</f>
        <v/>
      </c>
      <c r="AH469" s="26" t="str">
        <f t="shared" ref="AH469" si="389">+IFERROR((Z469/Y469)-1,"")</f>
        <v/>
      </c>
      <c r="AI469" s="21"/>
      <c r="AJ469" s="242"/>
      <c r="AK469" s="13"/>
    </row>
    <row r="470" spans="2:37">
      <c r="B470" s="9"/>
      <c r="D470" s="200" t="s">
        <v>377</v>
      </c>
      <c r="E470" s="65" t="str">
        <f t="shared" ref="E470" si="390">E469</f>
        <v>número</v>
      </c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65"/>
      <c r="S470" s="65"/>
      <c r="T470" s="65"/>
      <c r="U470" s="65"/>
      <c r="V470" s="65"/>
      <c r="W470" s="65"/>
      <c r="X470" s="216"/>
      <c r="Y470" s="216"/>
      <c r="Z470" s="32">
        <f t="shared" si="383"/>
        <v>0</v>
      </c>
      <c r="AA470" s="21"/>
      <c r="AB470" s="216" t="str">
        <f t="shared" ref="AB470:AG470" si="391">+IFERROR((R470/F470)-1,"")</f>
        <v/>
      </c>
      <c r="AC470" s="216" t="str">
        <f t="shared" si="391"/>
        <v/>
      </c>
      <c r="AD470" s="216" t="str">
        <f t="shared" si="391"/>
        <v/>
      </c>
      <c r="AE470" s="216" t="str">
        <f t="shared" si="391"/>
        <v/>
      </c>
      <c r="AF470" s="216" t="str">
        <f t="shared" si="391"/>
        <v/>
      </c>
      <c r="AG470" s="216" t="str">
        <f t="shared" si="391"/>
        <v/>
      </c>
      <c r="AH470" s="216" t="str">
        <f t="shared" ref="AH470" si="392">+IFERROR((Z470/Y470)-1,"")</f>
        <v/>
      </c>
      <c r="AI470" s="21"/>
      <c r="AJ470" s="242"/>
      <c r="AK470" s="13"/>
    </row>
    <row r="471" spans="2:37">
      <c r="B471" s="9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3"/>
    </row>
    <row r="472" spans="2:37" ht="49.5" customHeight="1">
      <c r="B472" s="9"/>
      <c r="C472" s="292" t="s">
        <v>511</v>
      </c>
      <c r="D472" s="219" t="s">
        <v>298</v>
      </c>
      <c r="E472" s="12" t="s">
        <v>76</v>
      </c>
      <c r="F472" s="211">
        <v>43466</v>
      </c>
      <c r="G472" s="211">
        <v>43497</v>
      </c>
      <c r="H472" s="211">
        <v>43525</v>
      </c>
      <c r="I472" s="211">
        <v>43556</v>
      </c>
      <c r="J472" s="211">
        <v>43586</v>
      </c>
      <c r="K472" s="211">
        <v>43617</v>
      </c>
      <c r="L472" s="211">
        <v>43647</v>
      </c>
      <c r="M472" s="211">
        <v>43678</v>
      </c>
      <c r="N472" s="211">
        <v>43709</v>
      </c>
      <c r="O472" s="211">
        <v>43739</v>
      </c>
      <c r="P472" s="211">
        <v>43770</v>
      </c>
      <c r="Q472" s="211">
        <v>43800</v>
      </c>
      <c r="R472" s="255">
        <v>44013</v>
      </c>
      <c r="S472" s="255">
        <v>44044</v>
      </c>
      <c r="T472" s="255">
        <v>44075</v>
      </c>
      <c r="U472" s="255">
        <v>44105</v>
      </c>
      <c r="V472" s="255">
        <v>44136</v>
      </c>
      <c r="W472" s="255">
        <v>44166</v>
      </c>
      <c r="X472" s="12">
        <v>2019</v>
      </c>
      <c r="Y472" s="256" t="s">
        <v>420</v>
      </c>
      <c r="Z472" s="256" t="s">
        <v>421</v>
      </c>
      <c r="AA472" s="211"/>
      <c r="AB472" s="256" t="s">
        <v>409</v>
      </c>
      <c r="AC472" s="256" t="s">
        <v>410</v>
      </c>
      <c r="AD472" s="256" t="s">
        <v>411</v>
      </c>
      <c r="AE472" s="256" t="s">
        <v>412</v>
      </c>
      <c r="AF472" s="256" t="s">
        <v>413</v>
      </c>
      <c r="AG472" s="256" t="s">
        <v>414</v>
      </c>
      <c r="AH472" s="256" t="s">
        <v>422</v>
      </c>
      <c r="AI472" s="12"/>
      <c r="AJ472" s="12" t="s">
        <v>42</v>
      </c>
      <c r="AK472" s="13"/>
    </row>
    <row r="473" spans="2:37">
      <c r="B473" s="9"/>
      <c r="D473" s="174" t="s">
        <v>187</v>
      </c>
      <c r="E473" s="65" t="s">
        <v>8</v>
      </c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31">
        <f t="shared" ref="X473" si="393">+SUM(F473:Q473)</f>
        <v>0</v>
      </c>
      <c r="Y473" s="31">
        <f t="shared" ref="Y473" si="394">+SUM(L473:Q473)</f>
        <v>0</v>
      </c>
      <c r="Z473" s="31">
        <f t="shared" ref="Z473:Z474" si="395">+SUM(R473:W473)</f>
        <v>0</v>
      </c>
      <c r="AA473" s="21"/>
      <c r="AB473" s="26" t="str">
        <f>+IFERROR((R473/L473)-1,"")</f>
        <v/>
      </c>
      <c r="AC473" s="26" t="str">
        <f t="shared" ref="AC473" si="396">+IFERROR((S473/M473)-1,"")</f>
        <v/>
      </c>
      <c r="AD473" s="26" t="str">
        <f t="shared" ref="AD473" si="397">+IFERROR((T473/N473)-1,"")</f>
        <v/>
      </c>
      <c r="AE473" s="26" t="str">
        <f t="shared" ref="AE473" si="398">+IFERROR((U473/O473)-1,"")</f>
        <v/>
      </c>
      <c r="AF473" s="26" t="str">
        <f t="shared" ref="AF473" si="399">+IFERROR((V473/P473)-1,"")</f>
        <v/>
      </c>
      <c r="AG473" s="26" t="str">
        <f t="shared" ref="AG473" si="400">+IFERROR((W473/Q473)-1,"")</f>
        <v/>
      </c>
      <c r="AH473" s="26" t="str">
        <f t="shared" ref="AH473" si="401">+IFERROR((Z473/Y473)-1,"")</f>
        <v/>
      </c>
      <c r="AI473" s="21"/>
      <c r="AJ473" s="242"/>
      <c r="AK473" s="13"/>
    </row>
    <row r="474" spans="2:37">
      <c r="B474" s="9"/>
      <c r="D474" s="200" t="s">
        <v>377</v>
      </c>
      <c r="E474" s="65" t="str">
        <f t="shared" ref="E474" si="402">E473</f>
        <v>número</v>
      </c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65"/>
      <c r="S474" s="65"/>
      <c r="T474" s="65"/>
      <c r="U474" s="65"/>
      <c r="V474" s="65"/>
      <c r="W474" s="65"/>
      <c r="X474" s="216"/>
      <c r="Y474" s="216"/>
      <c r="Z474" s="32">
        <f t="shared" si="395"/>
        <v>0</v>
      </c>
      <c r="AA474" s="21"/>
      <c r="AB474" s="216" t="str">
        <f t="shared" ref="AB474:AG474" si="403">+IFERROR((R474/F474)-1,"")</f>
        <v/>
      </c>
      <c r="AC474" s="216" t="str">
        <f t="shared" si="403"/>
        <v/>
      </c>
      <c r="AD474" s="216" t="str">
        <f t="shared" si="403"/>
        <v/>
      </c>
      <c r="AE474" s="216" t="str">
        <f t="shared" si="403"/>
        <v/>
      </c>
      <c r="AF474" s="216" t="str">
        <f t="shared" si="403"/>
        <v/>
      </c>
      <c r="AG474" s="216" t="str">
        <f t="shared" si="403"/>
        <v/>
      </c>
      <c r="AH474" s="216" t="str">
        <f t="shared" ref="AH474" si="404">+IFERROR((Z474/Y474)-1,"")</f>
        <v/>
      </c>
      <c r="AI474" s="21"/>
      <c r="AJ474" s="242"/>
      <c r="AK474" s="13"/>
    </row>
    <row r="475" spans="2:37">
      <c r="B475" s="9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3"/>
    </row>
    <row r="476" spans="2:37" ht="40.5" customHeight="1">
      <c r="B476" s="9"/>
      <c r="C476" s="292" t="s">
        <v>512</v>
      </c>
      <c r="D476" s="219" t="s">
        <v>299</v>
      </c>
      <c r="E476" s="12" t="s">
        <v>76</v>
      </c>
      <c r="F476" s="211">
        <v>43466</v>
      </c>
      <c r="G476" s="211">
        <v>43497</v>
      </c>
      <c r="H476" s="211">
        <v>43525</v>
      </c>
      <c r="I476" s="211">
        <v>43556</v>
      </c>
      <c r="J476" s="211">
        <v>43586</v>
      </c>
      <c r="K476" s="211">
        <v>43617</v>
      </c>
      <c r="L476" s="211">
        <v>43647</v>
      </c>
      <c r="M476" s="211">
        <v>43678</v>
      </c>
      <c r="N476" s="211">
        <v>43709</v>
      </c>
      <c r="O476" s="211">
        <v>43739</v>
      </c>
      <c r="P476" s="211">
        <v>43770</v>
      </c>
      <c r="Q476" s="211">
        <v>43800</v>
      </c>
      <c r="R476" s="257">
        <v>44013</v>
      </c>
      <c r="S476" s="257">
        <v>44044</v>
      </c>
      <c r="T476" s="257">
        <v>44075</v>
      </c>
      <c r="U476" s="257">
        <v>44105</v>
      </c>
      <c r="V476" s="257">
        <v>44136</v>
      </c>
      <c r="W476" s="257">
        <v>44166</v>
      </c>
      <c r="X476" s="12">
        <v>2019</v>
      </c>
      <c r="Y476" s="258" t="s">
        <v>420</v>
      </c>
      <c r="Z476" s="258" t="s">
        <v>421</v>
      </c>
      <c r="AA476" s="12"/>
      <c r="AB476" s="259" t="s">
        <v>409</v>
      </c>
      <c r="AC476" s="259" t="s">
        <v>410</v>
      </c>
      <c r="AD476" s="259" t="s">
        <v>411</v>
      </c>
      <c r="AE476" s="259" t="s">
        <v>412</v>
      </c>
      <c r="AF476" s="259" t="s">
        <v>413</v>
      </c>
      <c r="AG476" s="259" t="s">
        <v>414</v>
      </c>
      <c r="AH476" s="259" t="s">
        <v>422</v>
      </c>
      <c r="AI476" s="12"/>
      <c r="AJ476" s="12" t="s">
        <v>42</v>
      </c>
      <c r="AK476" s="13"/>
    </row>
    <row r="477" spans="2:37">
      <c r="B477" s="9"/>
      <c r="D477" s="174" t="s">
        <v>187</v>
      </c>
      <c r="E477" s="65" t="s">
        <v>8</v>
      </c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31">
        <f t="shared" ref="X477" si="405">+SUM(F477:Q477)</f>
        <v>0</v>
      </c>
      <c r="Y477" s="31">
        <f t="shared" ref="Y477" si="406">+SUM(L477:Q477)</f>
        <v>0</v>
      </c>
      <c r="Z477" s="31">
        <f t="shared" ref="Z477:Z478" si="407">+SUM(R477:W477)</f>
        <v>0</v>
      </c>
      <c r="AA477" s="21"/>
      <c r="AB477" s="26" t="str">
        <f>+IFERROR((R477/L477)-1,"")</f>
        <v/>
      </c>
      <c r="AC477" s="26" t="str">
        <f t="shared" ref="AC477" si="408">+IFERROR((S477/M477)-1,"")</f>
        <v/>
      </c>
      <c r="AD477" s="26" t="str">
        <f t="shared" ref="AD477" si="409">+IFERROR((T477/N477)-1,"")</f>
        <v/>
      </c>
      <c r="AE477" s="26" t="str">
        <f t="shared" ref="AE477" si="410">+IFERROR((U477/O477)-1,"")</f>
        <v/>
      </c>
      <c r="AF477" s="26" t="str">
        <f t="shared" ref="AF477" si="411">+IFERROR((V477/P477)-1,"")</f>
        <v/>
      </c>
      <c r="AG477" s="26" t="str">
        <f t="shared" ref="AG477" si="412">+IFERROR((W477/Q477)-1,"")</f>
        <v/>
      </c>
      <c r="AH477" s="26" t="str">
        <f t="shared" ref="AH477" si="413">+IFERROR((Z477/Y477)-1,"")</f>
        <v/>
      </c>
      <c r="AI477" s="21"/>
      <c r="AJ477" s="242"/>
      <c r="AK477" s="13"/>
    </row>
    <row r="478" spans="2:37">
      <c r="B478" s="9"/>
      <c r="D478" s="200" t="s">
        <v>377</v>
      </c>
      <c r="E478" s="65" t="str">
        <f t="shared" ref="E478" si="414">E477</f>
        <v>número</v>
      </c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65"/>
      <c r="S478" s="65"/>
      <c r="T478" s="65"/>
      <c r="U478" s="65"/>
      <c r="V478" s="65"/>
      <c r="W478" s="65"/>
      <c r="X478" s="216"/>
      <c r="Y478" s="216"/>
      <c r="Z478" s="32">
        <f t="shared" si="407"/>
        <v>0</v>
      </c>
      <c r="AA478" s="21"/>
      <c r="AB478" s="216" t="str">
        <f t="shared" ref="AB478:AG478" si="415">+IFERROR((R478/F478)-1,"")</f>
        <v/>
      </c>
      <c r="AC478" s="216" t="str">
        <f t="shared" si="415"/>
        <v/>
      </c>
      <c r="AD478" s="216" t="str">
        <f t="shared" si="415"/>
        <v/>
      </c>
      <c r="AE478" s="216" t="str">
        <f t="shared" si="415"/>
        <v/>
      </c>
      <c r="AF478" s="216" t="str">
        <f t="shared" si="415"/>
        <v/>
      </c>
      <c r="AG478" s="216" t="str">
        <f t="shared" si="415"/>
        <v/>
      </c>
      <c r="AH478" s="216" t="str">
        <f t="shared" ref="AH478" si="416">+IFERROR((Z478/Y478)-1,"")</f>
        <v/>
      </c>
      <c r="AI478" s="21"/>
      <c r="AJ478" s="242"/>
      <c r="AK478" s="13"/>
    </row>
    <row r="479" spans="2:37">
      <c r="B479" s="9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3"/>
    </row>
    <row r="480" spans="2:37" ht="43.5" customHeight="1">
      <c r="B480" s="9"/>
      <c r="C480" s="292" t="s">
        <v>513</v>
      </c>
      <c r="D480" s="219" t="s">
        <v>300</v>
      </c>
      <c r="E480" s="12" t="s">
        <v>76</v>
      </c>
      <c r="F480" s="211">
        <v>43466</v>
      </c>
      <c r="G480" s="211">
        <v>43497</v>
      </c>
      <c r="H480" s="211">
        <v>43525</v>
      </c>
      <c r="I480" s="211">
        <v>43556</v>
      </c>
      <c r="J480" s="211">
        <v>43586</v>
      </c>
      <c r="K480" s="211">
        <v>43617</v>
      </c>
      <c r="L480" s="211">
        <v>43647</v>
      </c>
      <c r="M480" s="211">
        <v>43678</v>
      </c>
      <c r="N480" s="211">
        <v>43709</v>
      </c>
      <c r="O480" s="211">
        <v>43739</v>
      </c>
      <c r="P480" s="211">
        <v>43770</v>
      </c>
      <c r="Q480" s="211">
        <v>43800</v>
      </c>
      <c r="R480" s="257">
        <v>44013</v>
      </c>
      <c r="S480" s="257">
        <v>44044</v>
      </c>
      <c r="T480" s="257">
        <v>44075</v>
      </c>
      <c r="U480" s="257">
        <v>44105</v>
      </c>
      <c r="V480" s="257">
        <v>44136</v>
      </c>
      <c r="W480" s="257">
        <v>44166</v>
      </c>
      <c r="X480" s="12">
        <v>2019</v>
      </c>
      <c r="Y480" s="258" t="s">
        <v>420</v>
      </c>
      <c r="Z480" s="258" t="s">
        <v>421</v>
      </c>
      <c r="AA480" s="12"/>
      <c r="AB480" s="259" t="s">
        <v>409</v>
      </c>
      <c r="AC480" s="259" t="s">
        <v>410</v>
      </c>
      <c r="AD480" s="259" t="s">
        <v>411</v>
      </c>
      <c r="AE480" s="259" t="s">
        <v>412</v>
      </c>
      <c r="AF480" s="259" t="s">
        <v>413</v>
      </c>
      <c r="AG480" s="259" t="s">
        <v>414</v>
      </c>
      <c r="AH480" s="259" t="s">
        <v>422</v>
      </c>
      <c r="AI480" s="12"/>
      <c r="AJ480" s="12" t="s">
        <v>42</v>
      </c>
      <c r="AK480" s="13"/>
    </row>
    <row r="481" spans="2:37">
      <c r="B481" s="9"/>
      <c r="D481" s="174" t="s">
        <v>187</v>
      </c>
      <c r="E481" s="65" t="s">
        <v>8</v>
      </c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31">
        <f t="shared" ref="X481" si="417">+SUM(F481:Q481)</f>
        <v>0</v>
      </c>
      <c r="Y481" s="31">
        <f t="shared" ref="Y481" si="418">+SUM(L481:Q481)</f>
        <v>0</v>
      </c>
      <c r="Z481" s="31">
        <f t="shared" ref="Z481:Z482" si="419">+SUM(R481:W481)</f>
        <v>0</v>
      </c>
      <c r="AA481" s="21"/>
      <c r="AB481" s="26" t="str">
        <f>+IFERROR((R481/L481)-1,"")</f>
        <v/>
      </c>
      <c r="AC481" s="26" t="str">
        <f t="shared" ref="AC481" si="420">+IFERROR((S481/M481)-1,"")</f>
        <v/>
      </c>
      <c r="AD481" s="26" t="str">
        <f t="shared" ref="AD481" si="421">+IFERROR((T481/N481)-1,"")</f>
        <v/>
      </c>
      <c r="AE481" s="26" t="str">
        <f t="shared" ref="AE481" si="422">+IFERROR((U481/O481)-1,"")</f>
        <v/>
      </c>
      <c r="AF481" s="26" t="str">
        <f t="shared" ref="AF481" si="423">+IFERROR((V481/P481)-1,"")</f>
        <v/>
      </c>
      <c r="AG481" s="26" t="str">
        <f t="shared" ref="AG481" si="424">+IFERROR((W481/Q481)-1,"")</f>
        <v/>
      </c>
      <c r="AH481" s="26" t="str">
        <f t="shared" ref="AH481" si="425">+IFERROR((Z481/Y481)-1,"")</f>
        <v/>
      </c>
      <c r="AI481" s="21"/>
      <c r="AJ481" s="242"/>
      <c r="AK481" s="13"/>
    </row>
    <row r="482" spans="2:37">
      <c r="B482" s="9"/>
      <c r="D482" s="200" t="s">
        <v>377</v>
      </c>
      <c r="E482" s="65" t="str">
        <f t="shared" ref="E482" si="426">E481</f>
        <v>número</v>
      </c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65"/>
      <c r="S482" s="65"/>
      <c r="T482" s="65"/>
      <c r="U482" s="65"/>
      <c r="V482" s="65"/>
      <c r="W482" s="65"/>
      <c r="X482" s="216"/>
      <c r="Y482" s="216"/>
      <c r="Z482" s="32">
        <f t="shared" si="419"/>
        <v>0</v>
      </c>
      <c r="AA482" s="21"/>
      <c r="AB482" s="216" t="str">
        <f t="shared" ref="AB482:AG482" si="427">+IFERROR((R482/F482)-1,"")</f>
        <v/>
      </c>
      <c r="AC482" s="216" t="str">
        <f t="shared" si="427"/>
        <v/>
      </c>
      <c r="AD482" s="216" t="str">
        <f t="shared" si="427"/>
        <v/>
      </c>
      <c r="AE482" s="216" t="str">
        <f t="shared" si="427"/>
        <v/>
      </c>
      <c r="AF482" s="216" t="str">
        <f t="shared" si="427"/>
        <v/>
      </c>
      <c r="AG482" s="216" t="str">
        <f t="shared" si="427"/>
        <v/>
      </c>
      <c r="AH482" s="216" t="str">
        <f t="shared" ref="AH482" si="428">+IFERROR((Z482/Y482)-1,"")</f>
        <v/>
      </c>
      <c r="AI482" s="21"/>
      <c r="AJ482" s="242"/>
      <c r="AK482" s="13"/>
    </row>
    <row r="483" spans="2:37">
      <c r="B483" s="9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3"/>
    </row>
    <row r="484" spans="2:37">
      <c r="B484" s="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3"/>
    </row>
    <row r="485" spans="2:37" ht="8.1" customHeight="1">
      <c r="B485" s="18"/>
      <c r="C485" s="293"/>
      <c r="D485" s="17"/>
      <c r="E485" s="66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70"/>
    </row>
    <row r="486" spans="2:37"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AB486" s="1"/>
      <c r="AC486" s="1"/>
      <c r="AD486" s="1"/>
      <c r="AE486" s="1"/>
      <c r="AF486" s="1"/>
      <c r="AG486" s="1"/>
      <c r="AH486" s="1"/>
    </row>
    <row r="487" spans="2:37" ht="16.5" customHeight="1"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</row>
    <row r="488" spans="2:37" ht="16.5" customHeight="1"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</row>
    <row r="489" spans="2:37" ht="16.5" customHeight="1"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</row>
    <row r="490" spans="2:37" ht="16.5" customHeight="1"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</row>
    <row r="491" spans="2:37" ht="16.5" customHeight="1"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</row>
    <row r="492" spans="2:37" ht="16.5" customHeight="1"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</row>
    <row r="493" spans="2:37" ht="16.5" customHeight="1"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</row>
    <row r="494" spans="2:37" ht="16.5" customHeight="1"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</row>
    <row r="495" spans="2:37" ht="16.5" customHeight="1"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</row>
    <row r="496" spans="2:37" ht="16.5" customHeight="1"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</row>
    <row r="497" spans="4:39" ht="16.5" customHeight="1"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</row>
    <row r="498" spans="4:39" ht="16.5" customHeight="1"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</row>
    <row r="499" spans="4:39">
      <c r="D499" s="12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</row>
    <row r="500" spans="4:39">
      <c r="D500" s="12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</row>
    <row r="501" spans="4:39">
      <c r="D501" s="12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</row>
    <row r="502" spans="4:39">
      <c r="D502" s="12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</row>
    <row r="503" spans="4:39">
      <c r="D503" s="12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</row>
    <row r="504" spans="4:39">
      <c r="D504" s="12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</row>
    <row r="505" spans="4:39">
      <c r="D505" s="12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</row>
    <row r="506" spans="4:39">
      <c r="D506" s="12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</row>
    <row r="507" spans="4:39">
      <c r="D507" s="12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</row>
    <row r="508" spans="4:39">
      <c r="D508" s="12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</row>
    <row r="509" spans="4:39">
      <c r="D509" s="12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</row>
    <row r="510" spans="4:39">
      <c r="D510" s="12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</row>
    <row r="511" spans="4:39">
      <c r="D511" s="12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</row>
    <row r="512" spans="4:39">
      <c r="D512" s="12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</row>
    <row r="513" spans="4:39">
      <c r="D513" s="12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</row>
    <row r="514" spans="4:39">
      <c r="D514" s="12"/>
    </row>
    <row r="515" spans="4:39">
      <c r="D515" s="12"/>
    </row>
    <row r="516" spans="4:39">
      <c r="D516" s="12"/>
    </row>
    <row r="517" spans="4:39">
      <c r="D517" s="12"/>
    </row>
    <row r="518" spans="4:39">
      <c r="D518" s="12"/>
    </row>
    <row r="519" spans="4:39">
      <c r="D519" s="12"/>
    </row>
    <row r="520" spans="4:39">
      <c r="D520" s="12"/>
    </row>
    <row r="521" spans="4:39">
      <c r="D521" s="12"/>
    </row>
    <row r="522" spans="4:39">
      <c r="D522" s="12"/>
    </row>
    <row r="523" spans="4:39">
      <c r="D523" s="12"/>
    </row>
    <row r="524" spans="4:39">
      <c r="D524" s="12"/>
    </row>
    <row r="525" spans="4:39">
      <c r="D525" s="12"/>
    </row>
    <row r="526" spans="4:39">
      <c r="D526" s="12"/>
    </row>
    <row r="527" spans="4:39">
      <c r="D527" s="12"/>
    </row>
    <row r="528" spans="4:39">
      <c r="D528" s="12"/>
    </row>
    <row r="529" spans="4:4">
      <c r="D529" s="12"/>
    </row>
    <row r="530" spans="4:4">
      <c r="D530" s="12"/>
    </row>
    <row r="531" spans="4:4">
      <c r="D531" s="12"/>
    </row>
    <row r="532" spans="4:4">
      <c r="D532" s="12"/>
    </row>
    <row r="533" spans="4:4">
      <c r="D533" s="12"/>
    </row>
    <row r="534" spans="4:4">
      <c r="D534" s="12"/>
    </row>
    <row r="535" spans="4:4">
      <c r="D535" s="12"/>
    </row>
    <row r="536" spans="4:4">
      <c r="D536" s="12"/>
    </row>
    <row r="537" spans="4:4">
      <c r="D537" s="12"/>
    </row>
    <row r="538" spans="4:4">
      <c r="D538" s="67"/>
    </row>
    <row r="539" spans="4:4">
      <c r="D539" s="67"/>
    </row>
    <row r="540" spans="4:4">
      <c r="D540" s="67"/>
    </row>
    <row r="541" spans="4:4">
      <c r="D541" s="67"/>
    </row>
    <row r="542" spans="4:4">
      <c r="D542" s="67"/>
    </row>
    <row r="543" spans="4:4">
      <c r="D543" s="67"/>
    </row>
    <row r="544" spans="4:4">
      <c r="D544" s="67"/>
    </row>
  </sheetData>
  <mergeCells count="67">
    <mergeCell ref="AB123:AJ123"/>
    <mergeCell ref="AB117:AC117"/>
    <mergeCell ref="AB118:AJ118"/>
    <mergeCell ref="AB119:AJ119"/>
    <mergeCell ref="AB120:AJ120"/>
    <mergeCell ref="AB121:AJ121"/>
    <mergeCell ref="AB122:AJ122"/>
    <mergeCell ref="AB116:AJ116"/>
    <mergeCell ref="AB105:AJ105"/>
    <mergeCell ref="AB106:AJ106"/>
    <mergeCell ref="AB107:AJ107"/>
    <mergeCell ref="AB108:AJ108"/>
    <mergeCell ref="AB109:AJ109"/>
    <mergeCell ref="AB110:AC110"/>
    <mergeCell ref="AB111:AJ111"/>
    <mergeCell ref="AB112:AJ112"/>
    <mergeCell ref="AB113:AJ113"/>
    <mergeCell ref="AB114:AJ114"/>
    <mergeCell ref="AB115:AJ115"/>
    <mergeCell ref="AB104:AJ104"/>
    <mergeCell ref="AB93:AJ93"/>
    <mergeCell ref="AB94:AJ94"/>
    <mergeCell ref="AB95:AJ95"/>
    <mergeCell ref="AB96:AC96"/>
    <mergeCell ref="AB97:AJ97"/>
    <mergeCell ref="AB98:AJ98"/>
    <mergeCell ref="AB99:AJ99"/>
    <mergeCell ref="AB100:AJ100"/>
    <mergeCell ref="AB101:AJ101"/>
    <mergeCell ref="AB102:AJ102"/>
    <mergeCell ref="AB103:AC103"/>
    <mergeCell ref="AB92:AJ92"/>
    <mergeCell ref="AB81:AJ81"/>
    <mergeCell ref="AB82:AJ82"/>
    <mergeCell ref="AB83:AJ83"/>
    <mergeCell ref="AB84:AC84"/>
    <mergeCell ref="AB85:AJ85"/>
    <mergeCell ref="AB86:AJ86"/>
    <mergeCell ref="AB87:AJ87"/>
    <mergeCell ref="AB88:AJ88"/>
    <mergeCell ref="AB89:AJ89"/>
    <mergeCell ref="AB90:AC90"/>
    <mergeCell ref="AB91:AJ91"/>
    <mergeCell ref="AB80:AJ80"/>
    <mergeCell ref="AB69:AJ69"/>
    <mergeCell ref="AB70:AJ70"/>
    <mergeCell ref="AB71:AJ71"/>
    <mergeCell ref="AB72:AC72"/>
    <mergeCell ref="AB73:AJ73"/>
    <mergeCell ref="AB74:AJ74"/>
    <mergeCell ref="AB75:AJ75"/>
    <mergeCell ref="AB76:AJ76"/>
    <mergeCell ref="AB77:AJ77"/>
    <mergeCell ref="AB78:AC78"/>
    <mergeCell ref="AB79:AJ79"/>
    <mergeCell ref="AB68:AJ68"/>
    <mergeCell ref="D6:I6"/>
    <mergeCell ref="AB58:AC58"/>
    <mergeCell ref="AB59:AJ59"/>
    <mergeCell ref="AB60:AJ60"/>
    <mergeCell ref="AB61:AJ61"/>
    <mergeCell ref="AB62:AJ62"/>
    <mergeCell ref="AB63:AJ63"/>
    <mergeCell ref="AB64:AJ64"/>
    <mergeCell ref="AB65:AC65"/>
    <mergeCell ref="AB66:AJ66"/>
    <mergeCell ref="AB67:AJ6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tabColor theme="9" tint="0.59999389629810485"/>
  </sheetPr>
  <dimension ref="A1:O108"/>
  <sheetViews>
    <sheetView zoomScaleNormal="100" workbookViewId="0">
      <pane ySplit="3" topLeftCell="A4" activePane="bottomLeft" state="frozen"/>
      <selection activeCell="A4" sqref="A4"/>
      <selection pane="bottomLeft" activeCell="C7" sqref="C7"/>
    </sheetView>
  </sheetViews>
  <sheetFormatPr defaultColWidth="9.140625" defaultRowHeight="17.25"/>
  <cols>
    <col min="1" max="1" width="1.7109375" style="1" customWidth="1"/>
    <col min="2" max="2" width="10.42578125" style="1" customWidth="1"/>
    <col min="3" max="3" width="69.140625" style="93" customWidth="1"/>
    <col min="4" max="4" width="9.42578125" style="93" customWidth="1"/>
    <col min="5" max="7" width="8.28515625" style="93" bestFit="1" customWidth="1"/>
    <col min="8" max="8" width="1.7109375" style="93" customWidth="1"/>
    <col min="9" max="10" width="7" style="93" bestFit="1" customWidth="1"/>
    <col min="11" max="11" width="1.5703125" style="93" customWidth="1"/>
    <col min="12" max="12" width="23" style="93" customWidth="1"/>
    <col min="13" max="13" width="1.7109375" style="93" customWidth="1"/>
    <col min="14" max="16384" width="9.140625" style="93"/>
  </cols>
  <sheetData>
    <row r="1" spans="1:15" ht="20.25" customHeight="1">
      <c r="A1" s="90"/>
      <c r="B1" s="90"/>
      <c r="C1" s="154" t="s">
        <v>303</v>
      </c>
      <c r="D1" s="92"/>
    </row>
    <row r="2" spans="1:15" ht="21.75" customHeight="1">
      <c r="A2" s="90"/>
      <c r="B2" s="90"/>
      <c r="C2" s="197" t="str">
        <f>'1.Identificação'!F7</f>
        <v>xxxxxx</v>
      </c>
      <c r="D2" s="94"/>
    </row>
    <row r="3" spans="1:15" ht="16.5" customHeight="1">
      <c r="A3" s="90"/>
      <c r="B3" s="90"/>
      <c r="C3" s="95"/>
      <c r="D3" s="96"/>
    </row>
    <row r="4" spans="1:15" customFormat="1" ht="42" customHeight="1">
      <c r="B4" s="198"/>
      <c r="C4" s="290" t="s">
        <v>403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199"/>
    </row>
    <row r="5" spans="1:15" ht="7.5" customHeight="1">
      <c r="A5" s="93"/>
      <c r="B5" s="93"/>
    </row>
    <row r="6" spans="1:15" ht="36" customHeight="1">
      <c r="A6" s="93"/>
      <c r="B6" s="153" t="s">
        <v>316</v>
      </c>
      <c r="C6" s="152" t="s">
        <v>152</v>
      </c>
      <c r="D6" s="97" t="s">
        <v>76</v>
      </c>
      <c r="E6" s="151">
        <v>2017</v>
      </c>
      <c r="F6" s="151">
        <f>E6+1</f>
        <v>2018</v>
      </c>
      <c r="G6" s="151">
        <f>F6+1</f>
        <v>2019</v>
      </c>
      <c r="H6" s="97"/>
      <c r="I6" s="150" t="s">
        <v>141</v>
      </c>
      <c r="J6" s="150" t="s">
        <v>179</v>
      </c>
      <c r="K6" s="98"/>
      <c r="L6" s="149" t="s">
        <v>42</v>
      </c>
      <c r="M6" s="99"/>
    </row>
    <row r="7" spans="1:15" ht="16.5" customHeight="1">
      <c r="A7" s="93"/>
      <c r="B7" s="100"/>
      <c r="C7" s="188" t="s">
        <v>167</v>
      </c>
      <c r="D7" s="5" t="s">
        <v>49</v>
      </c>
      <c r="E7" s="225"/>
      <c r="F7" s="225"/>
      <c r="G7" s="225"/>
      <c r="H7" s="148"/>
      <c r="I7" s="88" t="str">
        <f>+IFERROR((F7/E7)-1,"")</f>
        <v/>
      </c>
      <c r="J7" s="88" t="str">
        <f>+IFERROR((G7/F7)-1,"")</f>
        <v/>
      </c>
      <c r="K7" s="102"/>
      <c r="L7" s="226"/>
      <c r="M7" s="147"/>
    </row>
    <row r="8" spans="1:15" ht="16.5" customHeight="1">
      <c r="A8" s="93"/>
      <c r="B8" s="100"/>
      <c r="C8" s="103" t="s">
        <v>83</v>
      </c>
      <c r="D8" s="5" t="s">
        <v>49</v>
      </c>
      <c r="E8" s="225"/>
      <c r="F8" s="225"/>
      <c r="G8" s="225"/>
      <c r="H8" s="144"/>
      <c r="I8" s="88" t="str">
        <f t="shared" ref="I8:I31" si="0">+IFERROR((F8/E8)-1,"")</f>
        <v/>
      </c>
      <c r="J8" s="88" t="str">
        <f t="shared" ref="J8:J31" si="1">+IFERROR((G8/F8)-1,"")</f>
        <v/>
      </c>
      <c r="K8" s="102"/>
      <c r="L8" s="226"/>
      <c r="M8" s="104"/>
    </row>
    <row r="9" spans="1:15" ht="16.5" customHeight="1">
      <c r="A9" s="93"/>
      <c r="B9" s="100"/>
      <c r="C9" s="103" t="s">
        <v>84</v>
      </c>
      <c r="D9" s="5" t="s">
        <v>49</v>
      </c>
      <c r="E9" s="225"/>
      <c r="F9" s="225"/>
      <c r="G9" s="225"/>
      <c r="H9" s="144"/>
      <c r="I9" s="88" t="str">
        <f t="shared" si="0"/>
        <v/>
      </c>
      <c r="J9" s="88" t="str">
        <f t="shared" si="1"/>
        <v/>
      </c>
      <c r="K9" s="102"/>
      <c r="L9" s="226"/>
      <c r="M9" s="104"/>
    </row>
    <row r="10" spans="1:15" ht="16.5" customHeight="1">
      <c r="A10" s="93"/>
      <c r="B10" s="100"/>
      <c r="C10" s="105" t="s">
        <v>85</v>
      </c>
      <c r="D10" s="5" t="s">
        <v>49</v>
      </c>
      <c r="E10" s="225"/>
      <c r="F10" s="225"/>
      <c r="G10" s="225"/>
      <c r="H10" s="144"/>
      <c r="I10" s="88" t="str">
        <f t="shared" si="0"/>
        <v/>
      </c>
      <c r="J10" s="88" t="str">
        <f t="shared" si="1"/>
        <v/>
      </c>
      <c r="K10" s="102"/>
      <c r="L10" s="226"/>
      <c r="M10" s="104"/>
    </row>
    <row r="11" spans="1:15" ht="16.5" customHeight="1">
      <c r="A11" s="93"/>
      <c r="B11" s="100"/>
      <c r="C11" s="105" t="s">
        <v>86</v>
      </c>
      <c r="D11" s="5" t="s">
        <v>49</v>
      </c>
      <c r="E11" s="225"/>
      <c r="F11" s="225"/>
      <c r="G11" s="225"/>
      <c r="H11" s="144"/>
      <c r="I11" s="88" t="str">
        <f t="shared" si="0"/>
        <v/>
      </c>
      <c r="J11" s="88" t="str">
        <f t="shared" si="1"/>
        <v/>
      </c>
      <c r="K11" s="102"/>
      <c r="L11" s="226"/>
      <c r="M11" s="104"/>
    </row>
    <row r="12" spans="1:15" ht="16.5" customHeight="1">
      <c r="A12" s="93"/>
      <c r="B12" s="100"/>
      <c r="C12" s="105" t="s">
        <v>87</v>
      </c>
      <c r="D12" s="5" t="s">
        <v>49</v>
      </c>
      <c r="E12" s="225"/>
      <c r="F12" s="225"/>
      <c r="G12" s="225"/>
      <c r="H12" s="144"/>
      <c r="I12" s="88" t="str">
        <f t="shared" si="0"/>
        <v/>
      </c>
      <c r="J12" s="88" t="str">
        <f t="shared" si="1"/>
        <v/>
      </c>
      <c r="K12" s="102"/>
      <c r="L12" s="226"/>
      <c r="M12" s="104"/>
    </row>
    <row r="13" spans="1:15" ht="16.5" customHeight="1">
      <c r="A13" s="93"/>
      <c r="B13" s="100"/>
      <c r="C13" s="105" t="s">
        <v>88</v>
      </c>
      <c r="D13" s="5" t="s">
        <v>49</v>
      </c>
      <c r="E13" s="225"/>
      <c r="F13" s="225"/>
      <c r="G13" s="225"/>
      <c r="H13" s="144"/>
      <c r="I13" s="88" t="str">
        <f t="shared" si="0"/>
        <v/>
      </c>
      <c r="J13" s="88" t="str">
        <f t="shared" si="1"/>
        <v/>
      </c>
      <c r="K13" s="102"/>
      <c r="L13" s="226"/>
      <c r="M13" s="104"/>
    </row>
    <row r="14" spans="1:15" ht="16.5" customHeight="1">
      <c r="A14" s="93"/>
      <c r="B14" s="100"/>
      <c r="C14" s="105" t="s">
        <v>89</v>
      </c>
      <c r="D14" s="5" t="s">
        <v>49</v>
      </c>
      <c r="E14" s="225"/>
      <c r="F14" s="225"/>
      <c r="G14" s="225"/>
      <c r="H14" s="144"/>
      <c r="I14" s="88" t="str">
        <f t="shared" si="0"/>
        <v/>
      </c>
      <c r="J14" s="88" t="str">
        <f t="shared" si="1"/>
        <v/>
      </c>
      <c r="K14" s="102"/>
      <c r="L14" s="226"/>
      <c r="M14" s="104"/>
    </row>
    <row r="15" spans="1:15" ht="16.5" customHeight="1">
      <c r="A15" s="93"/>
      <c r="B15" s="100"/>
      <c r="C15" s="105" t="s">
        <v>90</v>
      </c>
      <c r="D15" s="5" t="s">
        <v>49</v>
      </c>
      <c r="E15" s="225"/>
      <c r="F15" s="225"/>
      <c r="G15" s="225"/>
      <c r="H15" s="144"/>
      <c r="I15" s="88" t="str">
        <f t="shared" si="0"/>
        <v/>
      </c>
      <c r="J15" s="88" t="str">
        <f t="shared" si="1"/>
        <v/>
      </c>
      <c r="K15" s="102"/>
      <c r="L15" s="226"/>
      <c r="M15" s="104"/>
    </row>
    <row r="16" spans="1:15" ht="16.5" customHeight="1">
      <c r="A16" s="93"/>
      <c r="B16" s="100"/>
      <c r="C16" s="105" t="s">
        <v>91</v>
      </c>
      <c r="D16" s="5" t="s">
        <v>49</v>
      </c>
      <c r="E16" s="225"/>
      <c r="F16" s="225"/>
      <c r="G16" s="225"/>
      <c r="H16" s="144"/>
      <c r="I16" s="88" t="str">
        <f t="shared" si="0"/>
        <v/>
      </c>
      <c r="J16" s="88" t="str">
        <f t="shared" si="1"/>
        <v/>
      </c>
      <c r="K16" s="102"/>
      <c r="L16" s="226"/>
      <c r="M16" s="104"/>
    </row>
    <row r="17" spans="1:13" ht="16.5" customHeight="1">
      <c r="A17" s="93"/>
      <c r="B17" s="100"/>
      <c r="C17" s="105" t="s">
        <v>92</v>
      </c>
      <c r="D17" s="5" t="s">
        <v>49</v>
      </c>
      <c r="E17" s="225"/>
      <c r="F17" s="225"/>
      <c r="G17" s="225"/>
      <c r="H17" s="144"/>
      <c r="I17" s="88" t="str">
        <f t="shared" si="0"/>
        <v/>
      </c>
      <c r="J17" s="88" t="str">
        <f t="shared" si="1"/>
        <v/>
      </c>
      <c r="K17" s="102"/>
      <c r="L17" s="226"/>
      <c r="M17" s="104"/>
    </row>
    <row r="18" spans="1:13" ht="16.5" customHeight="1">
      <c r="A18" s="93"/>
      <c r="B18" s="100"/>
      <c r="C18" s="103" t="s">
        <v>93</v>
      </c>
      <c r="D18" s="5" t="s">
        <v>49</v>
      </c>
      <c r="E18" s="225"/>
      <c r="F18" s="225"/>
      <c r="G18" s="225"/>
      <c r="H18" s="144"/>
      <c r="I18" s="88" t="str">
        <f t="shared" si="0"/>
        <v/>
      </c>
      <c r="J18" s="88" t="str">
        <f t="shared" si="1"/>
        <v/>
      </c>
      <c r="K18" s="102"/>
      <c r="L18" s="226"/>
      <c r="M18" s="104"/>
    </row>
    <row r="19" spans="1:13" ht="16.5" customHeight="1">
      <c r="A19" s="93"/>
      <c r="B19" s="100"/>
      <c r="C19" s="103" t="s">
        <v>94</v>
      </c>
      <c r="D19" s="5" t="s">
        <v>49</v>
      </c>
      <c r="E19" s="225"/>
      <c r="F19" s="225"/>
      <c r="G19" s="225"/>
      <c r="H19" s="144"/>
      <c r="I19" s="88" t="str">
        <f t="shared" si="0"/>
        <v/>
      </c>
      <c r="J19" s="88" t="str">
        <f t="shared" si="1"/>
        <v/>
      </c>
      <c r="K19" s="102"/>
      <c r="L19" s="226"/>
      <c r="M19" s="104"/>
    </row>
    <row r="20" spans="1:13" ht="16.5" customHeight="1">
      <c r="A20" s="93"/>
      <c r="B20" s="100"/>
      <c r="C20" s="106" t="s">
        <v>81</v>
      </c>
      <c r="D20" s="5" t="s">
        <v>49</v>
      </c>
      <c r="E20" s="225"/>
      <c r="F20" s="225"/>
      <c r="G20" s="225"/>
      <c r="H20" s="144"/>
      <c r="I20" s="88" t="str">
        <f t="shared" si="0"/>
        <v/>
      </c>
      <c r="J20" s="88" t="str">
        <f t="shared" si="1"/>
        <v/>
      </c>
      <c r="K20" s="102"/>
      <c r="L20" s="226"/>
      <c r="M20" s="104"/>
    </row>
    <row r="21" spans="1:13" ht="16.5" customHeight="1">
      <c r="A21" s="93"/>
      <c r="B21" s="100"/>
      <c r="C21" s="106" t="s">
        <v>82</v>
      </c>
      <c r="D21" s="5" t="s">
        <v>49</v>
      </c>
      <c r="E21" s="225"/>
      <c r="F21" s="225"/>
      <c r="G21" s="225"/>
      <c r="H21" s="144"/>
      <c r="I21" s="88" t="str">
        <f t="shared" si="0"/>
        <v/>
      </c>
      <c r="J21" s="88" t="str">
        <f t="shared" si="1"/>
        <v/>
      </c>
      <c r="K21" s="102"/>
      <c r="L21" s="226"/>
      <c r="M21" s="104"/>
    </row>
    <row r="22" spans="1:13" ht="16.5" customHeight="1">
      <c r="A22" s="93"/>
      <c r="B22" s="100"/>
      <c r="C22" s="107" t="s">
        <v>95</v>
      </c>
      <c r="D22" s="5" t="s">
        <v>49</v>
      </c>
      <c r="E22" s="113">
        <f>SUM(E7:E21)</f>
        <v>0</v>
      </c>
      <c r="F22" s="113">
        <f>SUM(F7:F21)</f>
        <v>0</v>
      </c>
      <c r="G22" s="113">
        <f>SUM(G7:G21)</f>
        <v>0</v>
      </c>
      <c r="H22" s="144"/>
      <c r="I22" s="88" t="str">
        <f t="shared" si="0"/>
        <v/>
      </c>
      <c r="J22" s="88" t="str">
        <f t="shared" si="1"/>
        <v/>
      </c>
      <c r="K22" s="102"/>
      <c r="L22" s="226"/>
      <c r="M22" s="104"/>
    </row>
    <row r="23" spans="1:13">
      <c r="A23" s="93"/>
      <c r="B23" s="100"/>
      <c r="C23" s="107" t="s">
        <v>151</v>
      </c>
      <c r="D23" s="5" t="s">
        <v>49</v>
      </c>
      <c r="E23" s="113">
        <f>+SUM(E7:E8,E11:E14,E20:E21)</f>
        <v>0</v>
      </c>
      <c r="F23" s="113">
        <f>+SUM(F7:F8,F11:F14,F20:F21)</f>
        <v>0</v>
      </c>
      <c r="G23" s="113">
        <f>+SUM(G7:G8,G11:G14,G20:G21)</f>
        <v>0</v>
      </c>
      <c r="H23" s="144"/>
      <c r="I23" s="88" t="str">
        <f t="shared" si="0"/>
        <v/>
      </c>
      <c r="J23" s="88" t="str">
        <f t="shared" si="1"/>
        <v/>
      </c>
      <c r="K23" s="102"/>
      <c r="L23" s="226"/>
      <c r="M23" s="104"/>
    </row>
    <row r="24" spans="1:13" ht="16.5" customHeight="1">
      <c r="A24" s="93"/>
      <c r="B24" s="100"/>
      <c r="C24" s="103" t="s">
        <v>96</v>
      </c>
      <c r="D24" s="5" t="s">
        <v>49</v>
      </c>
      <c r="E24" s="225"/>
      <c r="F24" s="225"/>
      <c r="G24" s="225"/>
      <c r="H24" s="144"/>
      <c r="I24" s="88" t="str">
        <f t="shared" si="0"/>
        <v/>
      </c>
      <c r="J24" s="88" t="str">
        <f t="shared" si="1"/>
        <v/>
      </c>
      <c r="K24" s="102"/>
      <c r="L24" s="226"/>
      <c r="M24" s="104"/>
    </row>
    <row r="25" spans="1:13" ht="16.5" customHeight="1">
      <c r="A25" s="93"/>
      <c r="B25" s="100"/>
      <c r="C25" s="103" t="s">
        <v>97</v>
      </c>
      <c r="D25" s="5" t="s">
        <v>49</v>
      </c>
      <c r="E25" s="225"/>
      <c r="F25" s="225"/>
      <c r="G25" s="225"/>
      <c r="H25" s="144"/>
      <c r="I25" s="88" t="str">
        <f t="shared" si="0"/>
        <v/>
      </c>
      <c r="J25" s="88" t="str">
        <f t="shared" si="1"/>
        <v/>
      </c>
      <c r="K25" s="102"/>
      <c r="L25" s="226"/>
      <c r="M25" s="104"/>
    </row>
    <row r="26" spans="1:13" ht="16.5" customHeight="1">
      <c r="A26" s="93"/>
      <c r="B26" s="100"/>
      <c r="C26" s="107" t="s">
        <v>98</v>
      </c>
      <c r="D26" s="5" t="s">
        <v>49</v>
      </c>
      <c r="E26" s="146">
        <f>+SUM(E22,E24:E25)</f>
        <v>0</v>
      </c>
      <c r="F26" s="146">
        <f>+SUM(F22,F24:F25)</f>
        <v>0</v>
      </c>
      <c r="G26" s="146">
        <f>+SUM(G22,G24:G25)</f>
        <v>0</v>
      </c>
      <c r="H26" s="144"/>
      <c r="I26" s="88" t="str">
        <f t="shared" si="0"/>
        <v/>
      </c>
      <c r="J26" s="88" t="str">
        <f t="shared" si="1"/>
        <v/>
      </c>
      <c r="K26" s="102"/>
      <c r="L26" s="226"/>
      <c r="M26" s="104"/>
    </row>
    <row r="27" spans="1:13" ht="16.5" customHeight="1">
      <c r="A27" s="93"/>
      <c r="B27" s="100"/>
      <c r="C27" s="103" t="s">
        <v>99</v>
      </c>
      <c r="D27" s="5" t="s">
        <v>49</v>
      </c>
      <c r="E27" s="225"/>
      <c r="F27" s="225"/>
      <c r="G27" s="225"/>
      <c r="H27" s="144"/>
      <c r="I27" s="88" t="str">
        <f t="shared" si="0"/>
        <v/>
      </c>
      <c r="J27" s="88" t="str">
        <f t="shared" si="1"/>
        <v/>
      </c>
      <c r="K27" s="102"/>
      <c r="L27" s="226"/>
      <c r="M27" s="104"/>
    </row>
    <row r="28" spans="1:13" ht="16.5" customHeight="1">
      <c r="A28" s="93"/>
      <c r="B28" s="100"/>
      <c r="C28" s="103" t="s">
        <v>100</v>
      </c>
      <c r="D28" s="5" t="s">
        <v>49</v>
      </c>
      <c r="E28" s="225"/>
      <c r="F28" s="225"/>
      <c r="G28" s="225"/>
      <c r="H28" s="144"/>
      <c r="I28" s="88" t="str">
        <f t="shared" si="0"/>
        <v/>
      </c>
      <c r="J28" s="88" t="str">
        <f t="shared" si="1"/>
        <v/>
      </c>
      <c r="K28" s="102"/>
      <c r="L28" s="226"/>
      <c r="M28" s="104"/>
    </row>
    <row r="29" spans="1:13" ht="16.5" customHeight="1">
      <c r="A29" s="93"/>
      <c r="B29" s="100"/>
      <c r="C29" s="107" t="s">
        <v>101</v>
      </c>
      <c r="D29" s="5" t="s">
        <v>49</v>
      </c>
      <c r="E29" s="146">
        <f>SUM(E26:E28)</f>
        <v>0</v>
      </c>
      <c r="F29" s="146">
        <f>SUM(F26:F28)</f>
        <v>0</v>
      </c>
      <c r="G29" s="146">
        <f>SUM(G26:G28)</f>
        <v>0</v>
      </c>
      <c r="H29" s="144"/>
      <c r="I29" s="88" t="str">
        <f t="shared" si="0"/>
        <v/>
      </c>
      <c r="J29" s="88" t="str">
        <f t="shared" si="1"/>
        <v/>
      </c>
      <c r="K29" s="102"/>
      <c r="L29" s="226"/>
      <c r="M29" s="104"/>
    </row>
    <row r="30" spans="1:13" ht="16.5" customHeight="1">
      <c r="A30" s="93"/>
      <c r="B30" s="100"/>
      <c r="C30" s="103" t="s">
        <v>102</v>
      </c>
      <c r="D30" s="5" t="s">
        <v>49</v>
      </c>
      <c r="E30" s="225"/>
      <c r="F30" s="225"/>
      <c r="G30" s="225"/>
      <c r="H30" s="144"/>
      <c r="I30" s="88" t="str">
        <f t="shared" si="0"/>
        <v/>
      </c>
      <c r="J30" s="88" t="str">
        <f t="shared" si="1"/>
        <v/>
      </c>
      <c r="K30" s="102"/>
      <c r="L30" s="226"/>
      <c r="M30" s="104"/>
    </row>
    <row r="31" spans="1:13" ht="16.5" customHeight="1">
      <c r="A31" s="93"/>
      <c r="B31" s="100"/>
      <c r="C31" s="107" t="s">
        <v>103</v>
      </c>
      <c r="D31" s="5" t="s">
        <v>49</v>
      </c>
      <c r="E31" s="145">
        <f>SUM(E29:E30)</f>
        <v>0</v>
      </c>
      <c r="F31" s="145">
        <f>SUM(F29:F30)</f>
        <v>0</v>
      </c>
      <c r="G31" s="145">
        <f>SUM(G29:G30)</f>
        <v>0</v>
      </c>
      <c r="H31" s="144"/>
      <c r="I31" s="88" t="str">
        <f t="shared" si="0"/>
        <v/>
      </c>
      <c r="J31" s="88" t="str">
        <f t="shared" si="1"/>
        <v/>
      </c>
      <c r="K31" s="102"/>
      <c r="L31" s="226"/>
      <c r="M31" s="104"/>
    </row>
    <row r="32" spans="1:13" ht="8.25" customHeight="1">
      <c r="A32" s="93"/>
      <c r="B32" s="108"/>
      <c r="C32" s="109"/>
      <c r="D32" s="109"/>
      <c r="E32" s="110"/>
      <c r="F32" s="110"/>
      <c r="G32" s="110"/>
      <c r="H32" s="111"/>
      <c r="I32" s="111"/>
      <c r="J32" s="111"/>
      <c r="K32" s="111"/>
      <c r="L32" s="111"/>
      <c r="M32" s="112"/>
    </row>
    <row r="33" spans="1:13">
      <c r="A33" s="90"/>
      <c r="B33" s="93"/>
      <c r="C33" s="288" t="s">
        <v>104</v>
      </c>
      <c r="D33" s="289"/>
      <c r="E33" s="289"/>
      <c r="F33" s="289"/>
      <c r="G33" s="289"/>
      <c r="H33" s="289"/>
      <c r="I33" s="289"/>
      <c r="J33" s="289"/>
      <c r="K33" s="289"/>
      <c r="L33" s="289"/>
      <c r="M33" s="289"/>
    </row>
    <row r="34" spans="1:13">
      <c r="A34" s="90"/>
      <c r="B34" s="93"/>
    </row>
    <row r="35" spans="1:13" ht="20.25">
      <c r="A35" s="90"/>
      <c r="B35" s="153" t="s">
        <v>317</v>
      </c>
      <c r="C35" s="152" t="s">
        <v>401</v>
      </c>
      <c r="D35" s="97" t="s">
        <v>76</v>
      </c>
      <c r="E35" s="151">
        <v>2017</v>
      </c>
      <c r="F35" s="151">
        <f>E35+1</f>
        <v>2018</v>
      </c>
      <c r="G35" s="151">
        <f>F35+1</f>
        <v>2019</v>
      </c>
      <c r="H35" s="97"/>
      <c r="I35" s="150" t="s">
        <v>141</v>
      </c>
      <c r="J35" s="150" t="s">
        <v>179</v>
      </c>
      <c r="K35" s="98"/>
      <c r="L35" s="149" t="s">
        <v>42</v>
      </c>
      <c r="M35" s="99"/>
    </row>
    <row r="36" spans="1:13">
      <c r="A36" s="90"/>
      <c r="B36" s="131"/>
      <c r="C36" s="107" t="s">
        <v>176</v>
      </c>
      <c r="D36" s="5" t="s">
        <v>49</v>
      </c>
      <c r="E36" s="113">
        <f>+SUM(E7:E8,E10:E11)+E20</f>
        <v>0</v>
      </c>
      <c r="F36" s="113">
        <f t="shared" ref="F36" si="2">+SUM(F7:F8,F10:F11)+F20</f>
        <v>0</v>
      </c>
      <c r="G36" s="113">
        <f t="shared" ref="G36" si="3">+SUM(G7:G8,G10:G11)+G20</f>
        <v>0</v>
      </c>
      <c r="H36" s="193"/>
      <c r="I36" s="88" t="str">
        <f t="shared" ref="I36:I38" si="4">+IFERROR((F36/E36)-1,"")</f>
        <v/>
      </c>
      <c r="J36" s="194" t="str">
        <f t="shared" ref="J36:J38" si="5">+IFERROR((G36/F36)-1,"")</f>
        <v/>
      </c>
      <c r="L36" s="226"/>
      <c r="M36" s="147"/>
    </row>
    <row r="37" spans="1:13">
      <c r="A37" s="90"/>
      <c r="B37" s="131"/>
      <c r="C37" s="107" t="s">
        <v>178</v>
      </c>
      <c r="D37" s="5" t="s">
        <v>49</v>
      </c>
      <c r="E37" s="113">
        <f>-(SUM(E12:E14)+E21+E24)</f>
        <v>0</v>
      </c>
      <c r="F37" s="113">
        <f t="shared" ref="F37" si="6">-(SUM(F12:F14)+F21+F24)</f>
        <v>0</v>
      </c>
      <c r="G37" s="113">
        <f t="shared" ref="G37" si="7">-(SUM(G12:G14)+G21+G24)</f>
        <v>0</v>
      </c>
      <c r="H37" s="193"/>
      <c r="I37" s="88" t="str">
        <f t="shared" si="4"/>
        <v/>
      </c>
      <c r="J37" s="194" t="str">
        <f t="shared" si="5"/>
        <v/>
      </c>
      <c r="L37" s="226"/>
      <c r="M37" s="104"/>
    </row>
    <row r="38" spans="1:13">
      <c r="A38" s="90"/>
      <c r="B38" s="131"/>
      <c r="C38" s="107" t="s">
        <v>177</v>
      </c>
      <c r="D38" s="5" t="s">
        <v>49</v>
      </c>
      <c r="E38" s="113">
        <f t="shared" ref="E38:F38" si="8">E36-E37</f>
        <v>0</v>
      </c>
      <c r="F38" s="113">
        <f t="shared" si="8"/>
        <v>0</v>
      </c>
      <c r="G38" s="113">
        <f t="shared" ref="G38" si="9">G36-G37</f>
        <v>0</v>
      </c>
      <c r="H38" s="193"/>
      <c r="I38" s="88" t="str">
        <f t="shared" si="4"/>
        <v/>
      </c>
      <c r="J38" s="194" t="str">
        <f t="shared" si="5"/>
        <v/>
      </c>
      <c r="L38" s="226"/>
      <c r="M38" s="104"/>
    </row>
    <row r="39" spans="1:13">
      <c r="A39" s="90"/>
      <c r="B39" s="131"/>
      <c r="C39" s="103" t="s">
        <v>96</v>
      </c>
      <c r="D39" s="5" t="str">
        <f>D38</f>
        <v>10^3 Euros</v>
      </c>
      <c r="E39" s="113">
        <f t="shared" ref="E39:F39" si="10">-E24</f>
        <v>0</v>
      </c>
      <c r="F39" s="113">
        <f t="shared" si="10"/>
        <v>0</v>
      </c>
      <c r="G39" s="113">
        <f t="shared" ref="G39" si="11">-G24</f>
        <v>0</v>
      </c>
      <c r="H39" s="193"/>
      <c r="I39" s="88" t="str">
        <f t="shared" ref="I39:I40" si="12">+IFERROR((F39/E39)-1,"")</f>
        <v/>
      </c>
      <c r="J39" s="88" t="str">
        <f t="shared" ref="J39:J40" si="13">+IFERROR((G39/F39)-1,"")</f>
        <v/>
      </c>
      <c r="K39" s="102"/>
      <c r="L39" s="226"/>
      <c r="M39" s="104"/>
    </row>
    <row r="40" spans="1:13">
      <c r="A40" s="90"/>
      <c r="B40" s="131"/>
      <c r="C40" s="107" t="s">
        <v>402</v>
      </c>
      <c r="D40" s="5" t="s">
        <v>49</v>
      </c>
      <c r="E40" s="113">
        <f t="shared" ref="E40:F40" si="14">E38+E39</f>
        <v>0</v>
      </c>
      <c r="F40" s="113">
        <f t="shared" si="14"/>
        <v>0</v>
      </c>
      <c r="G40" s="113">
        <f t="shared" ref="G40" si="15">G38+G39</f>
        <v>0</v>
      </c>
      <c r="H40" s="193"/>
      <c r="I40" s="88" t="str">
        <f t="shared" si="12"/>
        <v/>
      </c>
      <c r="J40" s="88" t="str">
        <f t="shared" si="13"/>
        <v/>
      </c>
      <c r="K40" s="102"/>
      <c r="L40" s="226"/>
      <c r="M40" s="104"/>
    </row>
    <row r="41" spans="1:13" ht="9" customHeight="1">
      <c r="A41" s="90"/>
      <c r="B41" s="108"/>
      <c r="C41" s="109"/>
      <c r="D41" s="109"/>
      <c r="E41" s="110"/>
      <c r="F41" s="110"/>
      <c r="G41" s="110"/>
      <c r="H41" s="111"/>
      <c r="I41" s="111"/>
      <c r="J41" s="111"/>
      <c r="K41" s="111"/>
      <c r="L41" s="111"/>
      <c r="M41" s="112"/>
    </row>
    <row r="42" spans="1:13">
      <c r="A42" s="90"/>
      <c r="B42" s="93"/>
    </row>
    <row r="43" spans="1:13">
      <c r="A43" s="90"/>
      <c r="B43" s="93"/>
    </row>
    <row r="44" spans="1:13">
      <c r="A44" s="90"/>
      <c r="B44" s="93"/>
    </row>
    <row r="45" spans="1:13">
      <c r="A45" s="90"/>
      <c r="B45" s="93"/>
    </row>
    <row r="46" spans="1:13">
      <c r="A46" s="90"/>
      <c r="B46" s="93"/>
    </row>
    <row r="47" spans="1:13">
      <c r="A47" s="90"/>
      <c r="B47" s="93"/>
    </row>
    <row r="48" spans="1:13">
      <c r="A48" s="90"/>
      <c r="B48" s="93"/>
    </row>
    <row r="49" spans="1:2">
      <c r="A49" s="90"/>
      <c r="B49" s="93"/>
    </row>
    <row r="50" spans="1:2">
      <c r="A50" s="90"/>
      <c r="B50" s="93"/>
    </row>
    <row r="51" spans="1:2">
      <c r="A51" s="90"/>
      <c r="B51" s="93"/>
    </row>
    <row r="52" spans="1:2">
      <c r="A52" s="90"/>
      <c r="B52" s="93"/>
    </row>
    <row r="53" spans="1:2">
      <c r="A53" s="90"/>
      <c r="B53" s="93"/>
    </row>
    <row r="54" spans="1:2">
      <c r="A54" s="90"/>
      <c r="B54" s="93"/>
    </row>
    <row r="55" spans="1:2">
      <c r="A55" s="90"/>
      <c r="B55" s="93"/>
    </row>
    <row r="56" spans="1:2">
      <c r="A56" s="90"/>
      <c r="B56" s="93"/>
    </row>
    <row r="57" spans="1:2">
      <c r="A57" s="90"/>
      <c r="B57" s="93"/>
    </row>
    <row r="58" spans="1:2">
      <c r="A58" s="90"/>
      <c r="B58" s="93"/>
    </row>
    <row r="59" spans="1:2">
      <c r="A59" s="90"/>
      <c r="B59" s="93"/>
    </row>
    <row r="60" spans="1:2">
      <c r="A60" s="90"/>
      <c r="B60" s="93"/>
    </row>
    <row r="61" spans="1:2">
      <c r="A61" s="90"/>
      <c r="B61" s="93"/>
    </row>
    <row r="62" spans="1:2">
      <c r="A62" s="90"/>
      <c r="B62" s="93"/>
    </row>
    <row r="63" spans="1:2">
      <c r="A63" s="90"/>
      <c r="B63" s="93"/>
    </row>
    <row r="64" spans="1:2">
      <c r="A64" s="90"/>
      <c r="B64" s="93"/>
    </row>
    <row r="65" spans="1:2">
      <c r="A65" s="90"/>
      <c r="B65" s="93"/>
    </row>
    <row r="66" spans="1:2">
      <c r="B66" s="93"/>
    </row>
    <row r="67" spans="1:2">
      <c r="B67" s="93"/>
    </row>
    <row r="68" spans="1:2">
      <c r="B68" s="93"/>
    </row>
    <row r="69" spans="1:2">
      <c r="B69" s="93"/>
    </row>
    <row r="70" spans="1:2">
      <c r="B70" s="93"/>
    </row>
    <row r="71" spans="1:2">
      <c r="B71" s="93"/>
    </row>
    <row r="72" spans="1:2">
      <c r="B72" s="93"/>
    </row>
    <row r="73" spans="1:2">
      <c r="B73" s="93"/>
    </row>
    <row r="74" spans="1:2">
      <c r="B74" s="93"/>
    </row>
    <row r="75" spans="1:2">
      <c r="B75" s="93"/>
    </row>
    <row r="76" spans="1:2">
      <c r="B76" s="93"/>
    </row>
    <row r="77" spans="1:2">
      <c r="B77" s="93"/>
    </row>
    <row r="78" spans="1:2">
      <c r="B78" s="93"/>
    </row>
    <row r="79" spans="1:2">
      <c r="B79" s="93"/>
    </row>
    <row r="80" spans="1:2">
      <c r="B80" s="93"/>
    </row>
    <row r="81" spans="2:2">
      <c r="B81" s="93"/>
    </row>
    <row r="82" spans="2:2">
      <c r="B82" s="93"/>
    </row>
    <row r="83" spans="2:2">
      <c r="B83" s="93"/>
    </row>
    <row r="84" spans="2:2">
      <c r="B84" s="93"/>
    </row>
    <row r="85" spans="2:2">
      <c r="B85" s="93"/>
    </row>
    <row r="86" spans="2:2">
      <c r="B86" s="93"/>
    </row>
    <row r="87" spans="2:2">
      <c r="B87" s="93"/>
    </row>
    <row r="88" spans="2:2">
      <c r="B88" s="93"/>
    </row>
    <row r="89" spans="2:2">
      <c r="B89" s="93"/>
    </row>
    <row r="90" spans="2:2">
      <c r="B90" s="93"/>
    </row>
    <row r="91" spans="2:2">
      <c r="B91" s="93"/>
    </row>
    <row r="92" spans="2:2">
      <c r="B92" s="93"/>
    </row>
    <row r="93" spans="2:2">
      <c r="B93" s="93"/>
    </row>
    <row r="94" spans="2:2">
      <c r="B94" s="93"/>
    </row>
    <row r="95" spans="2:2">
      <c r="B95" s="93"/>
    </row>
    <row r="96" spans="2:2">
      <c r="B96" s="93"/>
    </row>
    <row r="97" spans="2:2">
      <c r="B97" s="93"/>
    </row>
    <row r="98" spans="2:2">
      <c r="B98" s="93"/>
    </row>
    <row r="99" spans="2:2">
      <c r="B99" s="93"/>
    </row>
    <row r="100" spans="2:2">
      <c r="B100" s="93"/>
    </row>
    <row r="101" spans="2:2">
      <c r="B101" s="93"/>
    </row>
    <row r="102" spans="2:2">
      <c r="B102" s="93"/>
    </row>
    <row r="103" spans="2:2">
      <c r="B103" s="93"/>
    </row>
    <row r="104" spans="2:2">
      <c r="B104" s="93"/>
    </row>
    <row r="105" spans="2:2">
      <c r="B105" s="93"/>
    </row>
    <row r="106" spans="2:2">
      <c r="B106" s="93"/>
    </row>
    <row r="107" spans="2:2">
      <c r="B107" s="93"/>
    </row>
    <row r="108" spans="2:2">
      <c r="B108" s="93"/>
    </row>
  </sheetData>
  <mergeCells count="2">
    <mergeCell ref="C33:M33"/>
    <mergeCell ref="C4:N4"/>
  </mergeCells>
  <pageMargins left="3.937007874015748E-2" right="0" top="7.874015748031496E-2" bottom="3.937007874015748E-2" header="0.19685039370078741" footer="0.15748031496062992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>
    <tabColor theme="9" tint="0.59999389629810485"/>
    <pageSetUpPr fitToPage="1"/>
  </sheetPr>
  <dimension ref="A1:O76"/>
  <sheetViews>
    <sheetView showGridLines="0" zoomScaleNormal="100" workbookViewId="0">
      <pane ySplit="3" topLeftCell="A28" activePane="bottomLeft" state="frozen"/>
      <selection activeCell="A4" sqref="A4"/>
      <selection pane="bottomLeft"/>
    </sheetView>
  </sheetViews>
  <sheetFormatPr defaultRowHeight="15"/>
  <cols>
    <col min="1" max="1" width="1.7109375" customWidth="1"/>
    <col min="2" max="2" width="7.85546875" customWidth="1"/>
    <col min="3" max="3" width="64.5703125" bestFit="1" customWidth="1"/>
    <col min="4" max="4" width="9.28515625" style="142" bestFit="1" customWidth="1"/>
    <col min="5" max="7" width="9.85546875" bestFit="1" customWidth="1"/>
    <col min="8" max="8" width="2.42578125" customWidth="1"/>
    <col min="9" max="9" width="8.7109375" customWidth="1"/>
    <col min="10" max="10" width="7.28515625" customWidth="1"/>
    <col min="11" max="11" width="2.42578125" customWidth="1"/>
    <col min="12" max="12" width="17.42578125" customWidth="1"/>
    <col min="13" max="13" width="1.7109375" customWidth="1"/>
  </cols>
  <sheetData>
    <row r="1" spans="1:15" s="93" customFormat="1" ht="20.25" customHeight="1">
      <c r="A1" s="90"/>
      <c r="B1" s="90"/>
      <c r="C1" s="91" t="s">
        <v>304</v>
      </c>
      <c r="D1" s="120"/>
    </row>
    <row r="2" spans="1:15" s="93" customFormat="1" ht="21.75" customHeight="1">
      <c r="A2" s="90"/>
      <c r="B2" s="90"/>
      <c r="C2" s="197" t="str">
        <f>'1.Identificação'!F7</f>
        <v>xxxxxx</v>
      </c>
      <c r="D2" s="121"/>
    </row>
    <row r="3" spans="1:15" s="93" customFormat="1" ht="16.5" customHeight="1">
      <c r="A3" s="90"/>
      <c r="B3" s="90"/>
      <c r="C3" s="95"/>
      <c r="D3" s="122"/>
    </row>
    <row r="4" spans="1:15" ht="42" customHeight="1">
      <c r="B4" s="198"/>
      <c r="C4" s="290" t="s">
        <v>321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199"/>
    </row>
    <row r="5" spans="1:15" s="93" customFormat="1" ht="7.5" customHeight="1"/>
    <row r="6" spans="1:15" s="123" customFormat="1" ht="30" customHeight="1">
      <c r="B6" s="164" t="s">
        <v>318</v>
      </c>
      <c r="C6" s="124" t="s">
        <v>140</v>
      </c>
      <c r="D6" s="125"/>
      <c r="E6" s="126"/>
      <c r="F6" s="126"/>
      <c r="G6" s="126"/>
      <c r="H6" s="127"/>
      <c r="I6" s="128"/>
      <c r="J6" s="128"/>
      <c r="K6" s="127"/>
      <c r="L6" s="129"/>
      <c r="M6" s="130"/>
    </row>
    <row r="7" spans="1:15" ht="20.45" customHeight="1">
      <c r="B7" s="131"/>
      <c r="C7" s="189" t="s">
        <v>168</v>
      </c>
      <c r="D7" s="161" t="s">
        <v>76</v>
      </c>
      <c r="E7" s="160">
        <v>2017</v>
      </c>
      <c r="F7" s="160">
        <f>E7+1</f>
        <v>2018</v>
      </c>
      <c r="G7" s="160">
        <f>F7+1</f>
        <v>2019</v>
      </c>
      <c r="H7" s="159"/>
      <c r="I7" s="157" t="s">
        <v>141</v>
      </c>
      <c r="J7" s="157" t="s">
        <v>179</v>
      </c>
      <c r="K7" s="93"/>
      <c r="L7" s="156" t="s">
        <v>42</v>
      </c>
      <c r="M7" s="133"/>
    </row>
    <row r="8" spans="1:15" ht="16.5" customHeight="1">
      <c r="B8" s="100"/>
      <c r="C8" s="114" t="s">
        <v>106</v>
      </c>
      <c r="D8" s="5" t="s">
        <v>49</v>
      </c>
      <c r="E8" s="225"/>
      <c r="F8" s="225"/>
      <c r="G8" s="225"/>
      <c r="H8" s="102"/>
      <c r="I8" s="88" t="str">
        <f t="shared" ref="I8:J12" si="0">+IFERROR((F8/E8)-1,"")</f>
        <v/>
      </c>
      <c r="J8" s="88" t="str">
        <f t="shared" si="0"/>
        <v/>
      </c>
      <c r="K8" s="102"/>
      <c r="L8" s="226"/>
      <c r="M8" s="104"/>
    </row>
    <row r="9" spans="1:15" ht="16.5" customHeight="1">
      <c r="B9" s="100"/>
      <c r="C9" s="114" t="s">
        <v>107</v>
      </c>
      <c r="D9" s="5" t="s">
        <v>49</v>
      </c>
      <c r="E9" s="225"/>
      <c r="F9" s="225"/>
      <c r="G9" s="225"/>
      <c r="H9" s="102"/>
      <c r="I9" s="115" t="str">
        <f t="shared" si="0"/>
        <v/>
      </c>
      <c r="J9" s="115" t="str">
        <f t="shared" si="0"/>
        <v/>
      </c>
      <c r="K9" s="102"/>
      <c r="L9" s="226"/>
      <c r="M9" s="104"/>
    </row>
    <row r="10" spans="1:15" ht="16.5" customHeight="1">
      <c r="B10" s="100"/>
      <c r="C10" s="114" t="s">
        <v>105</v>
      </c>
      <c r="D10" s="5" t="s">
        <v>49</v>
      </c>
      <c r="E10" s="225"/>
      <c r="F10" s="225"/>
      <c r="G10" s="225"/>
      <c r="H10" s="102"/>
      <c r="I10" s="115" t="str">
        <f t="shared" si="0"/>
        <v/>
      </c>
      <c r="J10" s="115" t="str">
        <f t="shared" si="0"/>
        <v/>
      </c>
      <c r="K10" s="102"/>
      <c r="L10" s="226"/>
      <c r="M10" s="104"/>
    </row>
    <row r="11" spans="1:15" ht="16.5" customHeight="1">
      <c r="B11" s="100"/>
      <c r="C11" s="114" t="s">
        <v>108</v>
      </c>
      <c r="D11" s="5" t="s">
        <v>49</v>
      </c>
      <c r="E11" s="225"/>
      <c r="F11" s="225"/>
      <c r="G11" s="225"/>
      <c r="H11" s="102"/>
      <c r="I11" s="115" t="str">
        <f t="shared" si="0"/>
        <v/>
      </c>
      <c r="J11" s="115" t="str">
        <f t="shared" si="0"/>
        <v/>
      </c>
      <c r="K11" s="102"/>
      <c r="L11" s="226"/>
      <c r="M11" s="104"/>
    </row>
    <row r="12" spans="1:15" ht="16.5" customHeight="1">
      <c r="B12" s="100"/>
      <c r="C12" s="114" t="s">
        <v>142</v>
      </c>
      <c r="D12" s="5" t="s">
        <v>49</v>
      </c>
      <c r="E12" s="225"/>
      <c r="F12" s="225"/>
      <c r="G12" s="225"/>
      <c r="H12" s="102"/>
      <c r="I12" s="115" t="str">
        <f t="shared" si="0"/>
        <v/>
      </c>
      <c r="J12" s="115" t="str">
        <f t="shared" si="0"/>
        <v/>
      </c>
      <c r="K12" s="102"/>
      <c r="L12" s="226"/>
      <c r="M12" s="104"/>
    </row>
    <row r="13" spans="1:15" ht="16.5" customHeight="1">
      <c r="B13" s="100"/>
      <c r="C13" s="114" t="s">
        <v>143</v>
      </c>
      <c r="D13" s="5" t="s">
        <v>49</v>
      </c>
      <c r="E13" s="225"/>
      <c r="F13" s="225"/>
      <c r="G13" s="225"/>
      <c r="H13" s="102"/>
      <c r="I13" s="115"/>
      <c r="J13" s="115"/>
      <c r="K13" s="102"/>
      <c r="L13" s="226"/>
      <c r="M13" s="104"/>
    </row>
    <row r="14" spans="1:15" ht="16.5" customHeight="1">
      <c r="B14" s="100"/>
      <c r="C14" s="114" t="s">
        <v>109</v>
      </c>
      <c r="D14" s="5" t="s">
        <v>49</v>
      </c>
      <c r="E14" s="225"/>
      <c r="F14" s="225"/>
      <c r="G14" s="225"/>
      <c r="H14" s="102"/>
      <c r="I14" s="115" t="str">
        <f t="shared" ref="I14:J19" si="1">+IFERROR((F14/E14)-1,"")</f>
        <v/>
      </c>
      <c r="J14" s="115" t="str">
        <f t="shared" si="1"/>
        <v/>
      </c>
      <c r="K14" s="102"/>
      <c r="L14" s="226"/>
      <c r="M14" s="104"/>
    </row>
    <row r="15" spans="1:15" ht="16.5" customHeight="1">
      <c r="B15" s="100"/>
      <c r="C15" s="114" t="s">
        <v>110</v>
      </c>
      <c r="D15" s="5" t="s">
        <v>49</v>
      </c>
      <c r="E15" s="225"/>
      <c r="F15" s="225"/>
      <c r="G15" s="225"/>
      <c r="H15" s="102"/>
      <c r="I15" s="115" t="str">
        <f t="shared" si="1"/>
        <v/>
      </c>
      <c r="J15" s="115" t="str">
        <f t="shared" si="1"/>
        <v/>
      </c>
      <c r="K15" s="102"/>
      <c r="L15" s="226"/>
      <c r="M15" s="104"/>
    </row>
    <row r="16" spans="1:15" ht="16.5" customHeight="1">
      <c r="B16" s="100"/>
      <c r="C16" s="114" t="s">
        <v>111</v>
      </c>
      <c r="D16" s="5" t="s">
        <v>49</v>
      </c>
      <c r="E16" s="225"/>
      <c r="F16" s="225"/>
      <c r="G16" s="225"/>
      <c r="H16" s="102"/>
      <c r="I16" s="115" t="str">
        <f t="shared" si="1"/>
        <v/>
      </c>
      <c r="J16" s="115" t="str">
        <f t="shared" si="1"/>
        <v/>
      </c>
      <c r="K16" s="102"/>
      <c r="L16" s="226"/>
      <c r="M16" s="104"/>
    </row>
    <row r="17" spans="2:13" ht="16.5" customHeight="1">
      <c r="B17" s="100"/>
      <c r="C17" s="114" t="s">
        <v>112</v>
      </c>
      <c r="D17" s="5" t="s">
        <v>49</v>
      </c>
      <c r="E17" s="225"/>
      <c r="F17" s="225"/>
      <c r="G17" s="225"/>
      <c r="H17" s="102"/>
      <c r="I17" s="115" t="str">
        <f t="shared" si="1"/>
        <v/>
      </c>
      <c r="J17" s="115" t="str">
        <f t="shared" si="1"/>
        <v/>
      </c>
      <c r="K17" s="102"/>
      <c r="L17" s="226"/>
      <c r="M17" s="104"/>
    </row>
    <row r="18" spans="2:13" ht="16.5" customHeight="1">
      <c r="B18" s="100"/>
      <c r="C18" s="114" t="s">
        <v>119</v>
      </c>
      <c r="D18" s="5" t="s">
        <v>49</v>
      </c>
      <c r="E18" s="225"/>
      <c r="F18" s="225"/>
      <c r="G18" s="225"/>
      <c r="H18" s="102"/>
      <c r="I18" s="115" t="str">
        <f t="shared" si="1"/>
        <v/>
      </c>
      <c r="J18" s="115" t="str">
        <f t="shared" si="1"/>
        <v/>
      </c>
      <c r="K18" s="102"/>
      <c r="L18" s="226"/>
      <c r="M18" s="104"/>
    </row>
    <row r="19" spans="2:13" ht="16.5" customHeight="1">
      <c r="B19" s="100"/>
      <c r="C19" s="107" t="s">
        <v>113</v>
      </c>
      <c r="D19" s="5" t="s">
        <v>49</v>
      </c>
      <c r="E19" s="113">
        <f>SUM(E8:E18)</f>
        <v>0</v>
      </c>
      <c r="F19" s="113">
        <f>SUM(F8:F18)</f>
        <v>0</v>
      </c>
      <c r="G19" s="113">
        <f>SUM(G8:G18)</f>
        <v>0</v>
      </c>
      <c r="H19" s="102"/>
      <c r="I19" s="115" t="str">
        <f t="shared" si="1"/>
        <v/>
      </c>
      <c r="J19" s="115" t="str">
        <f t="shared" si="1"/>
        <v/>
      </c>
      <c r="K19" s="102"/>
      <c r="L19" s="226"/>
      <c r="M19" s="104"/>
    </row>
    <row r="20" spans="2:13" ht="23.25" customHeight="1">
      <c r="B20" s="131"/>
      <c r="C20" s="189" t="s">
        <v>169</v>
      </c>
      <c r="D20" s="161" t="s">
        <v>76</v>
      </c>
      <c r="E20" s="160">
        <f t="shared" ref="E20:G20" si="2">E$7</f>
        <v>2017</v>
      </c>
      <c r="F20" s="160">
        <f t="shared" si="2"/>
        <v>2018</v>
      </c>
      <c r="G20" s="160">
        <f t="shared" si="2"/>
        <v>2019</v>
      </c>
      <c r="H20" s="159"/>
      <c r="I20" s="158" t="str">
        <f t="shared" ref="I20:J20" si="3">I$7</f>
        <v>Var.18/17</v>
      </c>
      <c r="J20" s="158" t="str">
        <f t="shared" si="3"/>
        <v>Var.19/18</v>
      </c>
      <c r="K20" s="93"/>
      <c r="L20" s="156" t="s">
        <v>42</v>
      </c>
      <c r="M20" s="133"/>
    </row>
    <row r="21" spans="2:13" ht="16.5" customHeight="1">
      <c r="B21" s="100"/>
      <c r="C21" s="103" t="s">
        <v>114</v>
      </c>
      <c r="D21" s="5" t="s">
        <v>49</v>
      </c>
      <c r="E21" s="225"/>
      <c r="F21" s="225"/>
      <c r="G21" s="225"/>
      <c r="H21" s="102"/>
      <c r="I21" s="88" t="str">
        <f t="shared" ref="I21:I32" si="4">+IFERROR((F21/E21)-1,"")</f>
        <v/>
      </c>
      <c r="J21" s="88" t="str">
        <f t="shared" ref="J21:J32" si="5">+IFERROR((G21/F21)-1,"")</f>
        <v/>
      </c>
      <c r="K21" s="102"/>
      <c r="L21" s="226"/>
      <c r="M21" s="104"/>
    </row>
    <row r="22" spans="2:13" ht="16.5" customHeight="1">
      <c r="B22" s="100"/>
      <c r="C22" s="103" t="s">
        <v>115</v>
      </c>
      <c r="D22" s="5" t="s">
        <v>49</v>
      </c>
      <c r="E22" s="225"/>
      <c r="F22" s="225"/>
      <c r="G22" s="225"/>
      <c r="H22" s="102"/>
      <c r="I22" s="115" t="str">
        <f t="shared" si="4"/>
        <v/>
      </c>
      <c r="J22" s="115" t="str">
        <f t="shared" si="5"/>
        <v/>
      </c>
      <c r="K22" s="102"/>
      <c r="L22" s="226"/>
      <c r="M22" s="104"/>
    </row>
    <row r="23" spans="2:13" ht="16.5" customHeight="1">
      <c r="B23" s="100"/>
      <c r="C23" s="103" t="s">
        <v>116</v>
      </c>
      <c r="D23" s="5" t="s">
        <v>49</v>
      </c>
      <c r="E23" s="225"/>
      <c r="F23" s="225"/>
      <c r="G23" s="225"/>
      <c r="H23" s="102"/>
      <c r="I23" s="115" t="str">
        <f t="shared" si="4"/>
        <v/>
      </c>
      <c r="J23" s="115" t="str">
        <f t="shared" si="5"/>
        <v/>
      </c>
      <c r="K23" s="102"/>
      <c r="L23" s="226"/>
      <c r="M23" s="104"/>
    </row>
    <row r="24" spans="2:13" ht="16.5" customHeight="1">
      <c r="B24" s="100"/>
      <c r="C24" s="103" t="s">
        <v>117</v>
      </c>
      <c r="D24" s="5" t="s">
        <v>49</v>
      </c>
      <c r="E24" s="225"/>
      <c r="F24" s="225"/>
      <c r="G24" s="225"/>
      <c r="H24" s="102"/>
      <c r="I24" s="115" t="str">
        <f t="shared" si="4"/>
        <v/>
      </c>
      <c r="J24" s="115" t="str">
        <f t="shared" si="5"/>
        <v/>
      </c>
      <c r="K24" s="102"/>
      <c r="L24" s="226"/>
      <c r="M24" s="104"/>
    </row>
    <row r="25" spans="2:13" ht="16.5" customHeight="1">
      <c r="B25" s="100"/>
      <c r="C25" s="103" t="s">
        <v>143</v>
      </c>
      <c r="D25" s="5" t="s">
        <v>49</v>
      </c>
      <c r="E25" s="225"/>
      <c r="F25" s="225"/>
      <c r="G25" s="225"/>
      <c r="H25" s="102"/>
      <c r="I25" s="115" t="str">
        <f t="shared" si="4"/>
        <v/>
      </c>
      <c r="J25" s="115" t="str">
        <f t="shared" si="5"/>
        <v/>
      </c>
      <c r="K25" s="102"/>
      <c r="L25" s="226"/>
      <c r="M25" s="104"/>
    </row>
    <row r="26" spans="2:13" ht="16.5" customHeight="1">
      <c r="B26" s="100"/>
      <c r="C26" s="103" t="s">
        <v>109</v>
      </c>
      <c r="D26" s="5" t="s">
        <v>49</v>
      </c>
      <c r="E26" s="225"/>
      <c r="F26" s="225"/>
      <c r="G26" s="225"/>
      <c r="H26" s="102"/>
      <c r="I26" s="115" t="str">
        <f t="shared" si="4"/>
        <v/>
      </c>
      <c r="J26" s="115" t="str">
        <f t="shared" si="5"/>
        <v/>
      </c>
      <c r="K26" s="102"/>
      <c r="L26" s="226"/>
      <c r="M26" s="104"/>
    </row>
    <row r="27" spans="2:13" ht="16.5" customHeight="1">
      <c r="B27" s="100"/>
      <c r="C27" s="103" t="s">
        <v>118</v>
      </c>
      <c r="D27" s="5" t="s">
        <v>49</v>
      </c>
      <c r="E27" s="225"/>
      <c r="F27" s="225"/>
      <c r="G27" s="225"/>
      <c r="H27" s="102"/>
      <c r="I27" s="115" t="str">
        <f t="shared" si="4"/>
        <v/>
      </c>
      <c r="J27" s="115" t="str">
        <f t="shared" si="5"/>
        <v/>
      </c>
      <c r="K27" s="102"/>
      <c r="L27" s="226"/>
      <c r="M27" s="104"/>
    </row>
    <row r="28" spans="2:13" ht="16.5" customHeight="1">
      <c r="B28" s="100"/>
      <c r="C28" s="103" t="s">
        <v>144</v>
      </c>
      <c r="D28" s="5" t="s">
        <v>49</v>
      </c>
      <c r="E28" s="225"/>
      <c r="F28" s="225"/>
      <c r="G28" s="225"/>
      <c r="H28" s="102"/>
      <c r="I28" s="115" t="str">
        <f t="shared" si="4"/>
        <v/>
      </c>
      <c r="J28" s="115" t="str">
        <f t="shared" si="5"/>
        <v/>
      </c>
      <c r="K28" s="102"/>
      <c r="L28" s="226"/>
      <c r="M28" s="104"/>
    </row>
    <row r="29" spans="2:13" ht="16.5" customHeight="1">
      <c r="B29" s="100"/>
      <c r="C29" s="103" t="s">
        <v>111</v>
      </c>
      <c r="D29" s="5" t="s">
        <v>49</v>
      </c>
      <c r="E29" s="225"/>
      <c r="F29" s="225"/>
      <c r="G29" s="225"/>
      <c r="H29" s="102"/>
      <c r="I29" s="115" t="str">
        <f t="shared" si="4"/>
        <v/>
      </c>
      <c r="J29" s="115" t="str">
        <f t="shared" si="5"/>
        <v/>
      </c>
      <c r="K29" s="102"/>
      <c r="L29" s="226"/>
      <c r="M29" s="104"/>
    </row>
    <row r="30" spans="2:13" ht="16.5" customHeight="1">
      <c r="B30" s="100"/>
      <c r="C30" s="103" t="s">
        <v>120</v>
      </c>
      <c r="D30" s="5" t="s">
        <v>49</v>
      </c>
      <c r="E30" s="225"/>
      <c r="F30" s="225"/>
      <c r="G30" s="225"/>
      <c r="H30" s="102"/>
      <c r="I30" s="115" t="str">
        <f t="shared" si="4"/>
        <v/>
      </c>
      <c r="J30" s="115" t="str">
        <f t="shared" si="5"/>
        <v/>
      </c>
      <c r="K30" s="102"/>
      <c r="L30" s="226"/>
      <c r="M30" s="104"/>
    </row>
    <row r="31" spans="2:13" ht="16.5" customHeight="1">
      <c r="B31" s="100"/>
      <c r="C31" s="107" t="s">
        <v>121</v>
      </c>
      <c r="D31" s="5" t="s">
        <v>49</v>
      </c>
      <c r="E31" s="113">
        <f>SUM(E21:E30)</f>
        <v>0</v>
      </c>
      <c r="F31" s="113">
        <f>SUM(F21:F30)</f>
        <v>0</v>
      </c>
      <c r="G31" s="113">
        <f>SUM(G21:G30)</f>
        <v>0</v>
      </c>
      <c r="H31" s="102"/>
      <c r="I31" s="115" t="str">
        <f t="shared" si="4"/>
        <v/>
      </c>
      <c r="J31" s="115" t="str">
        <f t="shared" si="5"/>
        <v/>
      </c>
      <c r="K31" s="102"/>
      <c r="L31" s="226"/>
      <c r="M31" s="104"/>
    </row>
    <row r="32" spans="2:13" s="116" customFormat="1" ht="16.5" customHeight="1">
      <c r="B32" s="100"/>
      <c r="C32" s="190" t="s">
        <v>170</v>
      </c>
      <c r="D32" s="5" t="s">
        <v>49</v>
      </c>
      <c r="E32" s="113">
        <f>E19+E31</f>
        <v>0</v>
      </c>
      <c r="F32" s="113">
        <f>F19+F31</f>
        <v>0</v>
      </c>
      <c r="G32" s="113">
        <f>G19+G31</f>
        <v>0</v>
      </c>
      <c r="H32" s="102"/>
      <c r="I32" s="115" t="str">
        <f t="shared" si="4"/>
        <v/>
      </c>
      <c r="J32" s="115" t="str">
        <f t="shared" si="5"/>
        <v/>
      </c>
      <c r="K32" s="102"/>
      <c r="L32" s="226"/>
      <c r="M32" s="104"/>
    </row>
    <row r="33" spans="2:13" s="140" customFormat="1" ht="30" customHeight="1">
      <c r="B33" s="163" t="s">
        <v>319</v>
      </c>
      <c r="C33" s="134" t="s">
        <v>145</v>
      </c>
      <c r="D33" s="135"/>
      <c r="E33" s="136"/>
      <c r="F33" s="136"/>
      <c r="G33" s="136"/>
      <c r="H33" s="162"/>
      <c r="I33" s="137"/>
      <c r="J33" s="137"/>
      <c r="K33" s="162"/>
      <c r="L33" s="138"/>
      <c r="M33" s="139"/>
    </row>
    <row r="34" spans="2:13" ht="24" customHeight="1">
      <c r="B34" s="131"/>
      <c r="C34" s="132" t="s">
        <v>145</v>
      </c>
      <c r="D34" s="161" t="s">
        <v>76</v>
      </c>
      <c r="E34" s="160">
        <f t="shared" ref="E34:G34" si="6">E$7</f>
        <v>2017</v>
      </c>
      <c r="F34" s="160">
        <f t="shared" si="6"/>
        <v>2018</v>
      </c>
      <c r="G34" s="160">
        <f t="shared" si="6"/>
        <v>2019</v>
      </c>
      <c r="H34" s="159"/>
      <c r="I34" s="158" t="str">
        <f t="shared" ref="I34:J34" si="7">I$7</f>
        <v>Var.18/17</v>
      </c>
      <c r="J34" s="158" t="str">
        <f t="shared" si="7"/>
        <v>Var.19/18</v>
      </c>
      <c r="K34" s="93"/>
      <c r="L34" s="156" t="s">
        <v>42</v>
      </c>
      <c r="M34" s="133"/>
    </row>
    <row r="35" spans="2:13" ht="16.5" customHeight="1">
      <c r="B35" s="100"/>
      <c r="C35" s="103" t="s">
        <v>122</v>
      </c>
      <c r="D35" s="5" t="s">
        <v>49</v>
      </c>
      <c r="E35" s="225"/>
      <c r="F35" s="225"/>
      <c r="G35" s="225"/>
      <c r="H35" s="102"/>
      <c r="I35" s="88" t="str">
        <f t="shared" ref="I35:I45" si="8">+IFERROR((F35/E35)-1,"")</f>
        <v/>
      </c>
      <c r="J35" s="88" t="str">
        <f t="shared" ref="J35:J45" si="9">+IFERROR((G35/F35)-1,"")</f>
        <v/>
      </c>
      <c r="K35" s="102"/>
      <c r="L35" s="226"/>
      <c r="M35" s="104"/>
    </row>
    <row r="36" spans="2:13" ht="16.5" customHeight="1">
      <c r="B36" s="100"/>
      <c r="C36" s="103" t="s">
        <v>123</v>
      </c>
      <c r="D36" s="5" t="s">
        <v>49</v>
      </c>
      <c r="E36" s="225"/>
      <c r="F36" s="225"/>
      <c r="G36" s="225"/>
      <c r="H36" s="102"/>
      <c r="I36" s="115" t="str">
        <f t="shared" si="8"/>
        <v/>
      </c>
      <c r="J36" s="115" t="str">
        <f t="shared" si="9"/>
        <v/>
      </c>
      <c r="K36" s="102"/>
      <c r="L36" s="226"/>
      <c r="M36" s="104"/>
    </row>
    <row r="37" spans="2:13" ht="16.5" customHeight="1">
      <c r="B37" s="100"/>
      <c r="C37" s="103" t="s">
        <v>124</v>
      </c>
      <c r="D37" s="5" t="s">
        <v>49</v>
      </c>
      <c r="E37" s="225"/>
      <c r="F37" s="225"/>
      <c r="G37" s="225"/>
      <c r="H37" s="102"/>
      <c r="I37" s="115" t="str">
        <f t="shared" si="8"/>
        <v/>
      </c>
      <c r="J37" s="115" t="str">
        <f t="shared" si="9"/>
        <v/>
      </c>
      <c r="K37" s="102"/>
      <c r="L37" s="226"/>
      <c r="M37" s="104"/>
    </row>
    <row r="38" spans="2:13" ht="16.5" customHeight="1">
      <c r="B38" s="100"/>
      <c r="C38" s="103" t="s">
        <v>125</v>
      </c>
      <c r="D38" s="5" t="s">
        <v>49</v>
      </c>
      <c r="E38" s="225"/>
      <c r="F38" s="225"/>
      <c r="G38" s="225"/>
      <c r="H38" s="102"/>
      <c r="I38" s="115" t="str">
        <f t="shared" si="8"/>
        <v/>
      </c>
      <c r="J38" s="115" t="str">
        <f t="shared" si="9"/>
        <v/>
      </c>
      <c r="K38" s="102"/>
      <c r="L38" s="226"/>
      <c r="M38" s="104"/>
    </row>
    <row r="39" spans="2:13" ht="16.5" customHeight="1">
      <c r="B39" s="100"/>
      <c r="C39" s="103" t="s">
        <v>126</v>
      </c>
      <c r="D39" s="5" t="s">
        <v>49</v>
      </c>
      <c r="E39" s="225"/>
      <c r="F39" s="225"/>
      <c r="G39" s="225"/>
      <c r="H39" s="102"/>
      <c r="I39" s="115" t="str">
        <f t="shared" si="8"/>
        <v/>
      </c>
      <c r="J39" s="115" t="str">
        <f t="shared" si="9"/>
        <v/>
      </c>
      <c r="K39" s="102"/>
      <c r="L39" s="226"/>
      <c r="M39" s="104"/>
    </row>
    <row r="40" spans="2:13" ht="16.5" customHeight="1">
      <c r="B40" s="100"/>
      <c r="C40" s="103" t="s">
        <v>127</v>
      </c>
      <c r="D40" s="5" t="s">
        <v>49</v>
      </c>
      <c r="E40" s="225"/>
      <c r="F40" s="225"/>
      <c r="G40" s="225"/>
      <c r="H40" s="102"/>
      <c r="I40" s="115" t="str">
        <f t="shared" si="8"/>
        <v/>
      </c>
      <c r="J40" s="115" t="str">
        <f t="shared" si="9"/>
        <v/>
      </c>
      <c r="K40" s="102"/>
      <c r="L40" s="226"/>
      <c r="M40" s="104"/>
    </row>
    <row r="41" spans="2:13" ht="16.5" customHeight="1">
      <c r="B41" s="100"/>
      <c r="C41" s="103" t="s">
        <v>146</v>
      </c>
      <c r="D41" s="5" t="s">
        <v>49</v>
      </c>
      <c r="E41" s="225"/>
      <c r="F41" s="225"/>
      <c r="G41" s="225"/>
      <c r="H41" s="102"/>
      <c r="I41" s="115" t="str">
        <f t="shared" si="8"/>
        <v/>
      </c>
      <c r="J41" s="115" t="str">
        <f t="shared" si="9"/>
        <v/>
      </c>
      <c r="K41" s="102"/>
      <c r="L41" s="226"/>
      <c r="M41" s="104"/>
    </row>
    <row r="42" spans="2:13" ht="16.5" customHeight="1">
      <c r="B42" s="100"/>
      <c r="C42" s="103" t="s">
        <v>128</v>
      </c>
      <c r="D42" s="5" t="s">
        <v>49</v>
      </c>
      <c r="E42" s="225"/>
      <c r="F42" s="225"/>
      <c r="G42" s="225"/>
      <c r="H42" s="102"/>
      <c r="I42" s="115" t="str">
        <f t="shared" si="8"/>
        <v/>
      </c>
      <c r="J42" s="115" t="str">
        <f t="shared" si="9"/>
        <v/>
      </c>
      <c r="K42" s="102"/>
      <c r="L42" s="226"/>
      <c r="M42" s="104"/>
    </row>
    <row r="43" spans="2:13" ht="16.5" customHeight="1">
      <c r="B43" s="100"/>
      <c r="C43" s="103" t="s">
        <v>129</v>
      </c>
      <c r="D43" s="5" t="s">
        <v>49</v>
      </c>
      <c r="E43" s="225"/>
      <c r="F43" s="225"/>
      <c r="G43" s="225"/>
      <c r="H43" s="102"/>
      <c r="I43" s="115" t="str">
        <f t="shared" si="8"/>
        <v/>
      </c>
      <c r="J43" s="115" t="str">
        <f t="shared" si="9"/>
        <v/>
      </c>
      <c r="K43" s="102"/>
      <c r="L43" s="226"/>
      <c r="M43" s="104"/>
    </row>
    <row r="44" spans="2:13" s="116" customFormat="1" ht="16.5" customHeight="1">
      <c r="B44" s="100"/>
      <c r="C44" s="103" t="s">
        <v>103</v>
      </c>
      <c r="D44" s="5" t="s">
        <v>49</v>
      </c>
      <c r="E44" s="225"/>
      <c r="F44" s="225"/>
      <c r="G44" s="225"/>
      <c r="H44" s="102"/>
      <c r="I44" s="115" t="str">
        <f t="shared" si="8"/>
        <v/>
      </c>
      <c r="J44" s="115" t="str">
        <f t="shared" si="9"/>
        <v/>
      </c>
      <c r="K44" s="102"/>
      <c r="L44" s="226"/>
      <c r="M44" s="104"/>
    </row>
    <row r="45" spans="2:13" ht="16.5" customHeight="1">
      <c r="B45" s="100"/>
      <c r="C45" s="107" t="s">
        <v>130</v>
      </c>
      <c r="D45" s="5" t="s">
        <v>49</v>
      </c>
      <c r="E45" s="113">
        <f>SUM(E35:E44)</f>
        <v>0</v>
      </c>
      <c r="F45" s="113">
        <f>SUM(F35:F44)</f>
        <v>0</v>
      </c>
      <c r="G45" s="113">
        <f>SUM(G35:G44)</f>
        <v>0</v>
      </c>
      <c r="H45" s="102"/>
      <c r="I45" s="115" t="str">
        <f t="shared" si="8"/>
        <v/>
      </c>
      <c r="J45" s="115" t="str">
        <f t="shared" si="9"/>
        <v/>
      </c>
      <c r="K45" s="102"/>
      <c r="L45" s="226"/>
      <c r="M45" s="104"/>
    </row>
    <row r="46" spans="2:13" s="140" customFormat="1" ht="42" customHeight="1">
      <c r="B46" s="163" t="s">
        <v>320</v>
      </c>
      <c r="C46" s="134" t="s">
        <v>147</v>
      </c>
      <c r="D46" s="135"/>
      <c r="E46" s="136"/>
      <c r="F46" s="136"/>
      <c r="G46" s="136"/>
      <c r="H46" s="162"/>
      <c r="I46" s="137"/>
      <c r="J46" s="137"/>
      <c r="K46" s="162"/>
      <c r="L46" s="138"/>
      <c r="M46" s="139"/>
    </row>
    <row r="47" spans="2:13" ht="16.5" customHeight="1">
      <c r="B47" s="131"/>
      <c r="C47" s="132" t="s">
        <v>148</v>
      </c>
      <c r="D47" s="161" t="s">
        <v>76</v>
      </c>
      <c r="E47" s="160">
        <f t="shared" ref="E47:G47" si="10">E$7</f>
        <v>2017</v>
      </c>
      <c r="F47" s="160">
        <f t="shared" si="10"/>
        <v>2018</v>
      </c>
      <c r="G47" s="160">
        <f t="shared" si="10"/>
        <v>2019</v>
      </c>
      <c r="H47" s="159"/>
      <c r="I47" s="158" t="str">
        <f t="shared" ref="I47:J47" si="11">I$7</f>
        <v>Var.18/17</v>
      </c>
      <c r="J47" s="158" t="str">
        <f t="shared" si="11"/>
        <v>Var.19/18</v>
      </c>
      <c r="K47" s="93"/>
      <c r="L47" s="156" t="s">
        <v>42</v>
      </c>
      <c r="M47" s="133"/>
    </row>
    <row r="48" spans="2:13" ht="16.5" customHeight="1">
      <c r="B48" s="100"/>
      <c r="C48" s="103" t="s">
        <v>72</v>
      </c>
      <c r="D48" s="5" t="s">
        <v>49</v>
      </c>
      <c r="E48" s="225"/>
      <c r="F48" s="225"/>
      <c r="G48" s="225"/>
      <c r="H48" s="102"/>
      <c r="I48" s="88" t="str">
        <f t="shared" ref="I48:J54" si="12">+IFERROR((F48/E48)-1,"")</f>
        <v/>
      </c>
      <c r="J48" s="88" t="str">
        <f t="shared" si="12"/>
        <v/>
      </c>
      <c r="K48" s="102"/>
      <c r="L48" s="226"/>
      <c r="M48" s="104"/>
    </row>
    <row r="49" spans="2:13" ht="16.5" customHeight="1">
      <c r="B49" s="100"/>
      <c r="C49" s="103" t="s">
        <v>17</v>
      </c>
      <c r="D49" s="5" t="s">
        <v>49</v>
      </c>
      <c r="E49" s="225"/>
      <c r="F49" s="225"/>
      <c r="G49" s="225"/>
      <c r="H49" s="102"/>
      <c r="I49" s="115" t="str">
        <f t="shared" si="12"/>
        <v/>
      </c>
      <c r="J49" s="115" t="str">
        <f t="shared" si="12"/>
        <v/>
      </c>
      <c r="K49" s="102"/>
      <c r="L49" s="226"/>
      <c r="M49" s="104"/>
    </row>
    <row r="50" spans="2:13" ht="16.5" customHeight="1">
      <c r="B50" s="100"/>
      <c r="C50" s="103" t="s">
        <v>110</v>
      </c>
      <c r="D50" s="5" t="s">
        <v>49</v>
      </c>
      <c r="E50" s="225"/>
      <c r="F50" s="225"/>
      <c r="G50" s="225"/>
      <c r="H50" s="102"/>
      <c r="I50" s="115" t="str">
        <f t="shared" si="12"/>
        <v/>
      </c>
      <c r="J50" s="115" t="str">
        <f t="shared" si="12"/>
        <v/>
      </c>
      <c r="K50" s="102"/>
      <c r="L50" s="226"/>
      <c r="M50" s="104"/>
    </row>
    <row r="51" spans="2:13" ht="16.5" customHeight="1">
      <c r="B51" s="100"/>
      <c r="C51" s="103" t="s">
        <v>131</v>
      </c>
      <c r="D51" s="5" t="s">
        <v>49</v>
      </c>
      <c r="E51" s="225"/>
      <c r="F51" s="225"/>
      <c r="G51" s="225"/>
      <c r="H51" s="102"/>
      <c r="I51" s="115" t="str">
        <f t="shared" si="12"/>
        <v/>
      </c>
      <c r="J51" s="115" t="str">
        <f t="shared" si="12"/>
        <v/>
      </c>
      <c r="K51" s="102"/>
      <c r="L51" s="226"/>
      <c r="M51" s="104"/>
    </row>
    <row r="52" spans="2:13" ht="16.5" customHeight="1">
      <c r="B52" s="100"/>
      <c r="C52" s="103" t="s">
        <v>132</v>
      </c>
      <c r="D52" s="5" t="s">
        <v>49</v>
      </c>
      <c r="E52" s="225"/>
      <c r="F52" s="225"/>
      <c r="G52" s="225"/>
      <c r="H52" s="102"/>
      <c r="I52" s="115" t="str">
        <f t="shared" si="12"/>
        <v/>
      </c>
      <c r="J52" s="115" t="str">
        <f t="shared" si="12"/>
        <v/>
      </c>
      <c r="K52" s="102"/>
      <c r="L52" s="226"/>
      <c r="M52" s="104"/>
    </row>
    <row r="53" spans="2:13" ht="16.5" customHeight="1">
      <c r="B53" s="100"/>
      <c r="C53" s="103" t="s">
        <v>149</v>
      </c>
      <c r="D53" s="5" t="s">
        <v>49</v>
      </c>
      <c r="E53" s="225"/>
      <c r="F53" s="225"/>
      <c r="G53" s="225"/>
      <c r="H53" s="102"/>
      <c r="I53" s="115" t="str">
        <f t="shared" si="12"/>
        <v/>
      </c>
      <c r="J53" s="115" t="str">
        <f t="shared" si="12"/>
        <v/>
      </c>
      <c r="K53" s="102"/>
      <c r="L53" s="226"/>
      <c r="M53" s="104"/>
    </row>
    <row r="54" spans="2:13" ht="16.5" customHeight="1">
      <c r="B54" s="100"/>
      <c r="C54" s="107" t="s">
        <v>133</v>
      </c>
      <c r="D54" s="5" t="s">
        <v>49</v>
      </c>
      <c r="E54" s="113">
        <f>SUM(E48:E53)</f>
        <v>0</v>
      </c>
      <c r="F54" s="113">
        <f>SUM(F48:F53)</f>
        <v>0</v>
      </c>
      <c r="G54" s="113">
        <f>SUM(G48:G53)</f>
        <v>0</v>
      </c>
      <c r="H54" s="102"/>
      <c r="I54" s="115" t="str">
        <f t="shared" si="12"/>
        <v/>
      </c>
      <c r="J54" s="115" t="str">
        <f t="shared" si="12"/>
        <v/>
      </c>
      <c r="K54" s="102"/>
      <c r="L54" s="226"/>
      <c r="M54" s="104"/>
    </row>
    <row r="55" spans="2:13" ht="24" customHeight="1">
      <c r="B55" s="131"/>
      <c r="C55" s="132" t="s">
        <v>148</v>
      </c>
      <c r="D55" s="161" t="s">
        <v>76</v>
      </c>
      <c r="E55" s="160">
        <f t="shared" ref="E55:G55" si="13">E$7</f>
        <v>2017</v>
      </c>
      <c r="F55" s="160">
        <f t="shared" si="13"/>
        <v>2018</v>
      </c>
      <c r="G55" s="160">
        <f t="shared" si="13"/>
        <v>2019</v>
      </c>
      <c r="H55" s="159"/>
      <c r="I55" s="158" t="str">
        <f t="shared" ref="I55:J55" si="14">I$7</f>
        <v>Var.18/17</v>
      </c>
      <c r="J55" s="158" t="str">
        <f t="shared" si="14"/>
        <v>Var.19/18</v>
      </c>
      <c r="K55" s="93"/>
      <c r="L55" s="156" t="s">
        <v>42</v>
      </c>
      <c r="M55" s="133"/>
    </row>
    <row r="56" spans="2:13" ht="16.5" customHeight="1">
      <c r="B56" s="100"/>
      <c r="C56" s="103" t="s">
        <v>134</v>
      </c>
      <c r="D56" s="5" t="s">
        <v>49</v>
      </c>
      <c r="E56" s="225"/>
      <c r="F56" s="225"/>
      <c r="G56" s="225"/>
      <c r="H56" s="102"/>
      <c r="I56" s="88" t="str">
        <f t="shared" ref="I56:J63" si="15">+IFERROR((F56/E56)-1,"")</f>
        <v/>
      </c>
      <c r="J56" s="88" t="str">
        <f t="shared" si="15"/>
        <v/>
      </c>
      <c r="K56" s="102"/>
      <c r="L56" s="226"/>
      <c r="M56" s="104"/>
    </row>
    <row r="57" spans="2:13" ht="16.5" customHeight="1">
      <c r="B57" s="100"/>
      <c r="C57" s="103" t="s">
        <v>135</v>
      </c>
      <c r="D57" s="5" t="s">
        <v>49</v>
      </c>
      <c r="E57" s="225"/>
      <c r="F57" s="225"/>
      <c r="G57" s="225"/>
      <c r="H57" s="102"/>
      <c r="I57" s="115" t="str">
        <f t="shared" si="15"/>
        <v/>
      </c>
      <c r="J57" s="115" t="str">
        <f t="shared" si="15"/>
        <v/>
      </c>
      <c r="K57" s="102"/>
      <c r="L57" s="226"/>
      <c r="M57" s="104"/>
    </row>
    <row r="58" spans="2:13" ht="16.5" customHeight="1">
      <c r="B58" s="100"/>
      <c r="C58" s="103" t="s">
        <v>117</v>
      </c>
      <c r="D58" s="5" t="s">
        <v>49</v>
      </c>
      <c r="E58" s="225"/>
      <c r="F58" s="225"/>
      <c r="G58" s="225"/>
      <c r="H58" s="102"/>
      <c r="I58" s="115" t="str">
        <f t="shared" si="15"/>
        <v/>
      </c>
      <c r="J58" s="115" t="str">
        <f t="shared" si="15"/>
        <v/>
      </c>
      <c r="K58" s="102"/>
      <c r="L58" s="226"/>
      <c r="M58" s="104"/>
    </row>
    <row r="59" spans="2:13" ht="16.5" customHeight="1">
      <c r="B59" s="100"/>
      <c r="C59" s="103" t="s">
        <v>150</v>
      </c>
      <c r="D59" s="5" t="s">
        <v>49</v>
      </c>
      <c r="E59" s="225"/>
      <c r="F59" s="225"/>
      <c r="G59" s="225"/>
      <c r="H59" s="102"/>
      <c r="I59" s="115" t="str">
        <f t="shared" si="15"/>
        <v/>
      </c>
      <c r="J59" s="115" t="str">
        <f t="shared" si="15"/>
        <v/>
      </c>
      <c r="K59" s="102"/>
      <c r="L59" s="226"/>
      <c r="M59" s="104"/>
    </row>
    <row r="60" spans="2:13" ht="16.5" customHeight="1">
      <c r="B60" s="100"/>
      <c r="C60" s="103" t="s">
        <v>17</v>
      </c>
      <c r="D60" s="5" t="s">
        <v>49</v>
      </c>
      <c r="E60" s="225"/>
      <c r="F60" s="225"/>
      <c r="G60" s="225"/>
      <c r="H60" s="102"/>
      <c r="I60" s="115" t="str">
        <f t="shared" si="15"/>
        <v/>
      </c>
      <c r="J60" s="115" t="str">
        <f t="shared" si="15"/>
        <v/>
      </c>
      <c r="K60" s="102"/>
      <c r="L60" s="226"/>
      <c r="M60" s="104"/>
    </row>
    <row r="61" spans="2:13" ht="16.5" customHeight="1">
      <c r="B61" s="100"/>
      <c r="C61" s="103" t="s">
        <v>149</v>
      </c>
      <c r="D61" s="5" t="s">
        <v>49</v>
      </c>
      <c r="E61" s="225"/>
      <c r="F61" s="225"/>
      <c r="G61" s="225"/>
      <c r="H61" s="102"/>
      <c r="I61" s="115" t="str">
        <f t="shared" si="15"/>
        <v/>
      </c>
      <c r="J61" s="115" t="str">
        <f t="shared" si="15"/>
        <v/>
      </c>
      <c r="K61" s="102"/>
      <c r="L61" s="226"/>
      <c r="M61" s="104"/>
    </row>
    <row r="62" spans="2:13" ht="16.5" customHeight="1">
      <c r="B62" s="100"/>
      <c r="C62" s="103" t="s">
        <v>136</v>
      </c>
      <c r="D62" s="5" t="s">
        <v>49</v>
      </c>
      <c r="E62" s="225"/>
      <c r="F62" s="225"/>
      <c r="G62" s="225"/>
      <c r="H62" s="102"/>
      <c r="I62" s="115" t="str">
        <f t="shared" si="15"/>
        <v/>
      </c>
      <c r="J62" s="115" t="str">
        <f t="shared" si="15"/>
        <v/>
      </c>
      <c r="K62" s="102"/>
      <c r="L62" s="226"/>
      <c r="M62" s="104"/>
    </row>
    <row r="63" spans="2:13" ht="16.5" customHeight="1">
      <c r="B63" s="100"/>
      <c r="C63" s="103" t="s">
        <v>118</v>
      </c>
      <c r="D63" s="5" t="s">
        <v>49</v>
      </c>
      <c r="E63" s="225"/>
      <c r="F63" s="225"/>
      <c r="G63" s="225"/>
      <c r="H63" s="102"/>
      <c r="I63" s="115" t="str">
        <f t="shared" si="15"/>
        <v/>
      </c>
      <c r="J63" s="115" t="str">
        <f t="shared" si="15"/>
        <v/>
      </c>
      <c r="K63" s="102"/>
      <c r="L63" s="226"/>
      <c r="M63" s="104"/>
    </row>
    <row r="64" spans="2:13" ht="16.5" customHeight="1">
      <c r="B64" s="100"/>
      <c r="C64" s="107" t="s">
        <v>137</v>
      </c>
      <c r="D64" s="5" t="s">
        <v>49</v>
      </c>
      <c r="E64" s="113">
        <f>SUM(E56:E63)</f>
        <v>0</v>
      </c>
      <c r="F64" s="113">
        <f>SUM(F56:F63)</f>
        <v>0</v>
      </c>
      <c r="G64" s="113">
        <f>SUM(G56:G63)</f>
        <v>0</v>
      </c>
      <c r="H64" s="102"/>
      <c r="I64" s="88"/>
      <c r="J64" s="88"/>
      <c r="K64" s="102"/>
      <c r="L64" s="226"/>
      <c r="M64" s="104"/>
    </row>
    <row r="65" spans="2:13" s="116" customFormat="1" ht="7.5" customHeight="1">
      <c r="B65" s="131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33"/>
    </row>
    <row r="66" spans="2:13" s="116" customFormat="1" ht="16.5" customHeight="1">
      <c r="B66" s="100"/>
      <c r="C66" s="107" t="s">
        <v>138</v>
      </c>
      <c r="D66" s="5" t="s">
        <v>49</v>
      </c>
      <c r="E66" s="113">
        <f>E54+E64</f>
        <v>0</v>
      </c>
      <c r="F66" s="113">
        <f>F54+F64</f>
        <v>0</v>
      </c>
      <c r="G66" s="113">
        <f>G54+G64</f>
        <v>0</v>
      </c>
      <c r="H66" s="102"/>
      <c r="I66" s="88"/>
      <c r="J66" s="88"/>
      <c r="K66" s="102"/>
      <c r="L66" s="226"/>
      <c r="M66" s="104"/>
    </row>
    <row r="67" spans="2:13" s="116" customFormat="1" ht="7.5" customHeight="1">
      <c r="B67" s="131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33"/>
    </row>
    <row r="68" spans="2:13" s="116" customFormat="1" ht="16.5" customHeight="1">
      <c r="B68" s="100"/>
      <c r="C68" s="107" t="s">
        <v>139</v>
      </c>
      <c r="D68" s="5" t="s">
        <v>49</v>
      </c>
      <c r="E68" s="113">
        <f>E45+E66</f>
        <v>0</v>
      </c>
      <c r="F68" s="113">
        <f>F45+F66</f>
        <v>0</v>
      </c>
      <c r="G68" s="113">
        <f>G45+G66</f>
        <v>0</v>
      </c>
      <c r="H68" s="102"/>
      <c r="I68" s="88"/>
      <c r="J68" s="88"/>
      <c r="K68" s="102"/>
      <c r="L68" s="226"/>
      <c r="M68" s="104"/>
    </row>
    <row r="69" spans="2:13" ht="9.75" customHeight="1">
      <c r="B69" s="117"/>
      <c r="C69" s="118"/>
      <c r="D69" s="141"/>
      <c r="E69" s="118"/>
      <c r="F69" s="118"/>
      <c r="G69" s="118"/>
      <c r="H69" s="118"/>
      <c r="I69" s="118"/>
      <c r="J69" s="118"/>
      <c r="K69" s="118"/>
      <c r="L69" s="118"/>
      <c r="M69" s="119"/>
    </row>
    <row r="73" spans="2:13">
      <c r="C73" s="101"/>
    </row>
    <row r="74" spans="2:13">
      <c r="C74" s="101"/>
    </row>
    <row r="75" spans="2:13">
      <c r="C75" s="101"/>
    </row>
    <row r="76" spans="2:13">
      <c r="C76" s="101"/>
    </row>
  </sheetData>
  <mergeCells count="1">
    <mergeCell ref="C4:N4"/>
  </mergeCells>
  <pageMargins left="0.31496062992125984" right="0.31496062992125984" top="0.74803149606299213" bottom="0.74803149606299213" header="0.31496062992125984" footer="0.31496062992125984"/>
  <pageSetup paperSize="9" scale="5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02D5-731D-4502-BF93-99EAC3A538E5}">
  <sheetPr>
    <tabColor theme="9" tint="0.59999389629810485"/>
  </sheetPr>
  <dimension ref="A1:A31"/>
  <sheetViews>
    <sheetView topLeftCell="A7" workbookViewId="0">
      <selection activeCell="A25" sqref="A25:XFD31"/>
    </sheetView>
  </sheetViews>
  <sheetFormatPr defaultRowHeight="15"/>
  <sheetData>
    <row r="1" spans="1:1" ht="27" customHeight="1">
      <c r="A1" t="s">
        <v>336</v>
      </c>
    </row>
    <row r="2" spans="1:1" ht="7.5" customHeight="1"/>
    <row r="3" spans="1:1">
      <c r="A3" t="s">
        <v>337</v>
      </c>
    </row>
    <row r="4" spans="1:1" ht="7.5" customHeight="1"/>
    <row r="5" spans="1:1">
      <c r="A5" t="s">
        <v>338</v>
      </c>
    </row>
    <row r="6" spans="1:1" ht="7.5" customHeight="1"/>
    <row r="7" spans="1:1">
      <c r="A7" t="s">
        <v>354</v>
      </c>
    </row>
    <row r="8" spans="1:1" ht="7.5" customHeight="1"/>
    <row r="9" spans="1:1">
      <c r="A9" t="s">
        <v>353</v>
      </c>
    </row>
    <row r="10" spans="1:1" ht="7.5" customHeight="1"/>
    <row r="11" spans="1:1">
      <c r="A11" t="s">
        <v>352</v>
      </c>
    </row>
    <row r="12" spans="1:1" ht="7.5" customHeight="1"/>
    <row r="13" spans="1:1">
      <c r="A13" t="s">
        <v>351</v>
      </c>
    </row>
    <row r="14" spans="1:1" ht="7.5" customHeight="1"/>
    <row r="15" spans="1:1">
      <c r="A15" t="s">
        <v>350</v>
      </c>
    </row>
    <row r="16" spans="1:1" ht="7.5" customHeight="1"/>
    <row r="17" spans="1:1">
      <c r="A17" t="s">
        <v>395</v>
      </c>
    </row>
    <row r="18" spans="1:1" ht="7.5" customHeight="1"/>
    <row r="19" spans="1:1">
      <c r="A19" t="s">
        <v>349</v>
      </c>
    </row>
    <row r="20" spans="1:1" ht="7.5" customHeight="1"/>
    <row r="21" spans="1:1">
      <c r="A21" t="s">
        <v>348</v>
      </c>
    </row>
    <row r="22" spans="1:1" ht="7.5" customHeight="1"/>
    <row r="23" spans="1:1">
      <c r="A23" t="s">
        <v>347</v>
      </c>
    </row>
    <row r="24" spans="1:1" ht="7.5" customHeight="1"/>
    <row r="25" spans="1:1">
      <c r="A25" t="s">
        <v>394</v>
      </c>
    </row>
    <row r="26" spans="1:1" ht="7.5" customHeight="1"/>
    <row r="27" spans="1:1">
      <c r="A27" t="s">
        <v>396</v>
      </c>
    </row>
    <row r="28" spans="1:1" ht="7.5" customHeight="1"/>
    <row r="29" spans="1:1">
      <c r="A29" t="s">
        <v>397</v>
      </c>
    </row>
    <row r="30" spans="1:1" ht="7.5" customHeight="1"/>
    <row r="31" spans="1:1">
      <c r="A31" t="s">
        <v>393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</vt:i4>
      </vt:variant>
    </vt:vector>
  </HeadingPairs>
  <TitlesOfParts>
    <vt:vector size="9" baseType="lpstr">
      <vt:lpstr>0.Índice</vt:lpstr>
      <vt:lpstr>1.Identificação</vt:lpstr>
      <vt:lpstr>2.a.Atividade_1semestre</vt:lpstr>
      <vt:lpstr>2.b.Atividade_2 semestre</vt:lpstr>
      <vt:lpstr>3.a.Dem_Res</vt:lpstr>
      <vt:lpstr>3.b.Balanço</vt:lpstr>
      <vt:lpstr>4.Definições</vt:lpstr>
      <vt:lpstr>'0.Índice'!Print_Area</vt:lpstr>
      <vt:lpstr>'3.a.Dem_Res'!Print_Area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Bragança</dc:creator>
  <cp:lastModifiedBy>Vitoria Farola</cp:lastModifiedBy>
  <cp:lastPrinted>2020-05-19T18:19:42Z</cp:lastPrinted>
  <dcterms:created xsi:type="dcterms:W3CDTF">2017-02-16T15:52:42Z</dcterms:created>
  <dcterms:modified xsi:type="dcterms:W3CDTF">2020-07-20T15:11:08Z</dcterms:modified>
</cp:coreProperties>
</file>